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5" yWindow="86" windowWidth="24181" windowHeight="12333" activeTab="1"/>
  </bookViews>
  <sheets>
    <sheet name="Theory" sheetId="2" r:id="rId1"/>
    <sheet name="Real calculation" sheetId="4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T13" i="4" l="1"/>
  <c r="U13" i="4"/>
  <c r="V13" i="4"/>
  <c r="W13" i="4"/>
  <c r="X13" i="4"/>
  <c r="Y13" i="4"/>
  <c r="Z13" i="4"/>
  <c r="AA13" i="4"/>
  <c r="AB13" i="4"/>
  <c r="AC13" i="4"/>
  <c r="AD13" i="4"/>
  <c r="AE13" i="4"/>
  <c r="T36" i="4"/>
  <c r="U36" i="4"/>
  <c r="V36" i="4"/>
  <c r="W36" i="4"/>
  <c r="X36" i="4"/>
  <c r="Y36" i="4"/>
  <c r="Z36" i="4"/>
  <c r="AA36" i="4"/>
  <c r="AB36" i="4"/>
  <c r="AC36" i="4"/>
  <c r="AD36" i="4"/>
  <c r="AE36" i="4"/>
  <c r="T37" i="4"/>
  <c r="U37" i="4"/>
  <c r="V37" i="4"/>
  <c r="W37" i="4"/>
  <c r="X37" i="4"/>
  <c r="Y37" i="4"/>
  <c r="Z37" i="4"/>
  <c r="AA37" i="4"/>
  <c r="AB37" i="4"/>
  <c r="AC37" i="4"/>
  <c r="AD37" i="4"/>
  <c r="AE37" i="4"/>
  <c r="U7" i="4"/>
  <c r="V7" i="4" s="1"/>
  <c r="W7" i="4" s="1"/>
  <c r="X7" i="4" s="1"/>
  <c r="Y7" i="4" s="1"/>
  <c r="Z7" i="4" s="1"/>
  <c r="AA7" i="4" s="1"/>
  <c r="AB7" i="4" s="1"/>
  <c r="AC7" i="4" s="1"/>
  <c r="AD7" i="4" s="1"/>
  <c r="AE7" i="4" s="1"/>
  <c r="T7" i="4"/>
  <c r="S9" i="2" l="1"/>
  <c r="R9" i="2"/>
  <c r="Q9" i="2"/>
  <c r="P9" i="2"/>
  <c r="O9" i="2"/>
  <c r="N9" i="2"/>
  <c r="M9" i="2"/>
  <c r="L9" i="2"/>
  <c r="K9" i="2"/>
  <c r="J9" i="2"/>
  <c r="I9" i="2"/>
  <c r="H9" i="2"/>
  <c r="S36" i="4" l="1"/>
  <c r="R36" i="4"/>
  <c r="Q36" i="4"/>
  <c r="P36" i="4"/>
  <c r="O36" i="4"/>
  <c r="N36" i="4"/>
  <c r="M36" i="4"/>
  <c r="L36" i="4"/>
  <c r="K36" i="4"/>
  <c r="J36" i="4"/>
  <c r="I36" i="4"/>
  <c r="H36" i="4"/>
  <c r="S11" i="4"/>
  <c r="R11" i="4"/>
  <c r="Q11" i="4"/>
  <c r="P11" i="4"/>
  <c r="O11" i="4"/>
  <c r="N11" i="4"/>
  <c r="M11" i="4"/>
  <c r="L11" i="4"/>
  <c r="K11" i="4"/>
  <c r="J11" i="4"/>
  <c r="I11" i="4"/>
  <c r="S13" i="4"/>
  <c r="R13" i="4"/>
  <c r="Q13" i="4"/>
  <c r="P13" i="4"/>
  <c r="O13" i="4"/>
  <c r="N13" i="4"/>
  <c r="M13" i="4"/>
  <c r="L13" i="4"/>
  <c r="K13" i="4"/>
  <c r="J13" i="4"/>
  <c r="I13" i="4"/>
  <c r="H13" i="4"/>
  <c r="R11" i="2"/>
  <c r="S11" i="2"/>
  <c r="H11" i="4" l="1"/>
  <c r="G34" i="4" s="1" a="1"/>
  <c r="G34" i="4" s="1"/>
  <c r="Q11" i="2"/>
  <c r="P11" i="2"/>
  <c r="O11" i="2"/>
  <c r="N11" i="2"/>
  <c r="M11" i="2"/>
  <c r="L11" i="2"/>
  <c r="K11" i="2"/>
  <c r="J11" i="2"/>
  <c r="I11" i="2"/>
  <c r="H11" i="2"/>
  <c r="H34" i="4" l="1"/>
  <c r="S37" i="4" s="1"/>
  <c r="H37" i="4" l="1"/>
  <c r="J37" i="4"/>
  <c r="M37" i="4"/>
  <c r="P37" i="4"/>
  <c r="N37" i="4"/>
  <c r="K37" i="4"/>
  <c r="I37" i="4"/>
  <c r="R37" i="4"/>
  <c r="O37" i="4"/>
  <c r="Q37" i="4"/>
  <c r="L37" i="4"/>
</calcChain>
</file>

<file path=xl/sharedStrings.xml><?xml version="1.0" encoding="utf-8"?>
<sst xmlns="http://schemas.openxmlformats.org/spreadsheetml/2006/main" count="16" uniqueCount="14">
  <si>
    <t>m</t>
  </si>
  <si>
    <t>q</t>
  </si>
  <si>
    <t>LOG (x)</t>
  </si>
  <si>
    <t>Y</t>
  </si>
  <si>
    <t>y=mx+q</t>
  </si>
  <si>
    <t>log interpolation</t>
  </si>
  <si>
    <t>Normale</t>
  </si>
  <si>
    <t>Su carta millimetrata logaritmica</t>
  </si>
  <si>
    <t>Calcolo e rappresentazione della regressione lineare</t>
  </si>
  <si>
    <t>Trasformazione della regressione lineare in regressione logaritmica</t>
  </si>
  <si>
    <t>Estensione della regressione</t>
  </si>
  <si>
    <t>Curva logaritmica</t>
  </si>
  <si>
    <t>Curva logaritmica su carta millimetrata logaritmica</t>
  </si>
  <si>
    <t>MESI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</si>
</sst>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9" fontId="0" fillId="0" borderId="0" xfId="0" applyNumberFormat="1"/>
    <xf numFmtId="0" fontId="0" fillId="0" borderId="0" xfId="0" applyAlignment="1">
      <alignment horizontal="center"/>
    </xf>
    <xf numFmtId="9" fontId="0" fillId="0" borderId="0" xfId="1" applyFont="1"/>
    <xf numFmtId="2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Theory!$H$11:$S$11</c:f>
              <c:numCache>
                <c:formatCode>0.00</c:formatCode>
                <c:ptCount val="12"/>
                <c:pt idx="0">
                  <c:v>0</c:v>
                </c:pt>
                <c:pt idx="1">
                  <c:v>0.3010299956639812</c:v>
                </c:pt>
                <c:pt idx="2">
                  <c:v>0.47712125471966244</c:v>
                </c:pt>
                <c:pt idx="3">
                  <c:v>0.6020599913279624</c:v>
                </c:pt>
                <c:pt idx="4">
                  <c:v>0.69897000433601886</c:v>
                </c:pt>
                <c:pt idx="5">
                  <c:v>0.77815125038364363</c:v>
                </c:pt>
                <c:pt idx="6">
                  <c:v>0.84509804001425681</c:v>
                </c:pt>
                <c:pt idx="7">
                  <c:v>0.90308998699194354</c:v>
                </c:pt>
                <c:pt idx="8">
                  <c:v>0.95424250943932487</c:v>
                </c:pt>
                <c:pt idx="9">
                  <c:v>1</c:v>
                </c:pt>
                <c:pt idx="10">
                  <c:v>1.0413926851582251</c:v>
                </c:pt>
                <c:pt idx="11">
                  <c:v>1.0791812460476249</c:v>
                </c:pt>
              </c:numCache>
            </c:numRef>
          </c:xVal>
          <c:yVal>
            <c:numRef>
              <c:f>Theory!$H$9:$S$9</c:f>
              <c:numCache>
                <c:formatCode>0%</c:formatCode>
                <c:ptCount val="12"/>
                <c:pt idx="0">
                  <c:v>0.86956521739130443</c:v>
                </c:pt>
                <c:pt idx="1">
                  <c:v>0.73868261058087781</c:v>
                </c:pt>
                <c:pt idx="2">
                  <c:v>0.66212119360014687</c:v>
                </c:pt>
                <c:pt idx="3">
                  <c:v>0.60780000377045118</c:v>
                </c:pt>
                <c:pt idx="4">
                  <c:v>0.56566521550607884</c:v>
                </c:pt>
                <c:pt idx="5">
                  <c:v>0.53123858678972025</c:v>
                </c:pt>
                <c:pt idx="6">
                  <c:v>0.50213128695032316</c:v>
                </c:pt>
                <c:pt idx="7">
                  <c:v>0.47691739696002461</c:v>
                </c:pt>
                <c:pt idx="8">
                  <c:v>0.4546771698089892</c:v>
                </c:pt>
                <c:pt idx="9">
                  <c:v>0.43478260869565222</c:v>
                </c:pt>
                <c:pt idx="10">
                  <c:v>0.41678578906164132</c:v>
                </c:pt>
                <c:pt idx="11">
                  <c:v>0.40035597997929362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368256"/>
        <c:axId val="112378624"/>
      </c:scatterChart>
      <c:valAx>
        <c:axId val="112368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Logaritmo</a:t>
                </a:r>
                <a:r>
                  <a:rPr lang="en-US" baseline="0"/>
                  <a:t> del numero mesi</a:t>
                </a:r>
                <a:endParaRPr lang="en-US"/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12378624"/>
        <c:crosses val="autoZero"/>
        <c:crossBetween val="midCat"/>
      </c:valAx>
      <c:valAx>
        <c:axId val="112378624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11236825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Theory!$H$7:$S$7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Theory!$H$9:$S$9</c:f>
              <c:numCache>
                <c:formatCode>0%</c:formatCode>
                <c:ptCount val="12"/>
                <c:pt idx="0">
                  <c:v>0.86956521739130443</c:v>
                </c:pt>
                <c:pt idx="1">
                  <c:v>0.73868261058087781</c:v>
                </c:pt>
                <c:pt idx="2">
                  <c:v>0.66212119360014687</c:v>
                </c:pt>
                <c:pt idx="3">
                  <c:v>0.60780000377045118</c:v>
                </c:pt>
                <c:pt idx="4">
                  <c:v>0.56566521550607884</c:v>
                </c:pt>
                <c:pt idx="5">
                  <c:v>0.53123858678972025</c:v>
                </c:pt>
                <c:pt idx="6">
                  <c:v>0.50213128695032316</c:v>
                </c:pt>
                <c:pt idx="7">
                  <c:v>0.47691739696002461</c:v>
                </c:pt>
                <c:pt idx="8">
                  <c:v>0.4546771698089892</c:v>
                </c:pt>
                <c:pt idx="9">
                  <c:v>0.43478260869565222</c:v>
                </c:pt>
                <c:pt idx="10">
                  <c:v>0.41678578906164132</c:v>
                </c:pt>
                <c:pt idx="11">
                  <c:v>0.40035597997929362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212288"/>
        <c:axId val="115214208"/>
      </c:scatterChart>
      <c:valAx>
        <c:axId val="115212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Numero mese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5214208"/>
        <c:crosses val="autoZero"/>
        <c:crossBetween val="midCat"/>
      </c:valAx>
      <c:valAx>
        <c:axId val="115214208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11521228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'Real calculation'!$H$13:$S$13</c:f>
              <c:numCache>
                <c:formatCode>0.00</c:formatCode>
                <c:ptCount val="12"/>
                <c:pt idx="0">
                  <c:v>0</c:v>
                </c:pt>
                <c:pt idx="1">
                  <c:v>0.3010299956639812</c:v>
                </c:pt>
                <c:pt idx="2">
                  <c:v>0.47712125471966244</c:v>
                </c:pt>
                <c:pt idx="3">
                  <c:v>0.6020599913279624</c:v>
                </c:pt>
                <c:pt idx="4">
                  <c:v>0.69897000433601886</c:v>
                </c:pt>
                <c:pt idx="5">
                  <c:v>0.77815125038364363</c:v>
                </c:pt>
                <c:pt idx="6">
                  <c:v>0.84509804001425681</c:v>
                </c:pt>
                <c:pt idx="7">
                  <c:v>0.90308998699194354</c:v>
                </c:pt>
                <c:pt idx="8">
                  <c:v>0.95424250943932487</c:v>
                </c:pt>
                <c:pt idx="9">
                  <c:v>1</c:v>
                </c:pt>
                <c:pt idx="10">
                  <c:v>1.0413926851582251</c:v>
                </c:pt>
                <c:pt idx="11">
                  <c:v>1.0791812460476249</c:v>
                </c:pt>
              </c:numCache>
            </c:numRef>
          </c:xVal>
          <c:yVal>
            <c:numRef>
              <c:f>'Real calculation'!$H$11:$S$11</c:f>
              <c:numCache>
                <c:formatCode>0%</c:formatCode>
                <c:ptCount val="12"/>
                <c:pt idx="0">
                  <c:v>0.86956521739130443</c:v>
                </c:pt>
                <c:pt idx="1">
                  <c:v>0.77641050029820413</c:v>
                </c:pt>
                <c:pt idx="2">
                  <c:v>0.69661507754626606</c:v>
                </c:pt>
                <c:pt idx="3">
                  <c:v>0.65691711835548361</c:v>
                </c:pt>
                <c:pt idx="4">
                  <c:v>0.60214631752475967</c:v>
                </c:pt>
                <c:pt idx="5">
                  <c:v>0.54064805467334398</c:v>
                </c:pt>
                <c:pt idx="6">
                  <c:v>0.51319736248369374</c:v>
                </c:pt>
                <c:pt idx="7">
                  <c:v>0.48430032890651431</c:v>
                </c:pt>
                <c:pt idx="8">
                  <c:v>0.48893506231678507</c:v>
                </c:pt>
                <c:pt idx="9">
                  <c:v>0.47058273956277613</c:v>
                </c:pt>
                <c:pt idx="10">
                  <c:v>0.48186732364135682</c:v>
                </c:pt>
                <c:pt idx="11">
                  <c:v>0.45595017840662472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295744"/>
        <c:axId val="115297280"/>
      </c:scatterChart>
      <c:valAx>
        <c:axId val="11529574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115297280"/>
        <c:crosses val="autoZero"/>
        <c:crossBetween val="midCat"/>
      </c:valAx>
      <c:valAx>
        <c:axId val="115297280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115295744"/>
        <c:crosses val="autoZero"/>
        <c:crossBetween val="midCat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'Real calculation'!$H$7:$S$7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'Real calculation'!$H$11:$S$11</c:f>
              <c:numCache>
                <c:formatCode>0%</c:formatCode>
                <c:ptCount val="12"/>
                <c:pt idx="0">
                  <c:v>0.86956521739130443</c:v>
                </c:pt>
                <c:pt idx="1">
                  <c:v>0.77641050029820413</c:v>
                </c:pt>
                <c:pt idx="2">
                  <c:v>0.69661507754626606</c:v>
                </c:pt>
                <c:pt idx="3">
                  <c:v>0.65691711835548361</c:v>
                </c:pt>
                <c:pt idx="4">
                  <c:v>0.60214631752475967</c:v>
                </c:pt>
                <c:pt idx="5">
                  <c:v>0.54064805467334398</c:v>
                </c:pt>
                <c:pt idx="6">
                  <c:v>0.51319736248369374</c:v>
                </c:pt>
                <c:pt idx="7">
                  <c:v>0.48430032890651431</c:v>
                </c:pt>
                <c:pt idx="8">
                  <c:v>0.48893506231678507</c:v>
                </c:pt>
                <c:pt idx="9">
                  <c:v>0.47058273956277613</c:v>
                </c:pt>
                <c:pt idx="10">
                  <c:v>0.48186732364135682</c:v>
                </c:pt>
                <c:pt idx="11">
                  <c:v>0.45595017840662472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312896"/>
        <c:axId val="115326976"/>
      </c:scatterChart>
      <c:valAx>
        <c:axId val="115312896"/>
        <c:scaling>
          <c:orientation val="minMax"/>
          <c:max val="12"/>
        </c:scaling>
        <c:delete val="0"/>
        <c:axPos val="b"/>
        <c:numFmt formatCode="General" sourceLinked="1"/>
        <c:majorTickMark val="out"/>
        <c:minorTickMark val="none"/>
        <c:tickLblPos val="nextTo"/>
        <c:crossAx val="115326976"/>
        <c:crosses val="autoZero"/>
        <c:crossBetween val="midCat"/>
        <c:majorUnit val="1"/>
      </c:valAx>
      <c:valAx>
        <c:axId val="115326976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11531289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'Real calculation'!$H$7:$S$7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'Real calculation'!$H$11:$S$11</c:f>
              <c:numCache>
                <c:formatCode>0%</c:formatCode>
                <c:ptCount val="12"/>
                <c:pt idx="0">
                  <c:v>0.86956521739130443</c:v>
                </c:pt>
                <c:pt idx="1">
                  <c:v>0.77641050029820413</c:v>
                </c:pt>
                <c:pt idx="2">
                  <c:v>0.69661507754626606</c:v>
                </c:pt>
                <c:pt idx="3">
                  <c:v>0.65691711835548361</c:v>
                </c:pt>
                <c:pt idx="4">
                  <c:v>0.60214631752475967</c:v>
                </c:pt>
                <c:pt idx="5">
                  <c:v>0.54064805467334398</c:v>
                </c:pt>
                <c:pt idx="6">
                  <c:v>0.51319736248369374</c:v>
                </c:pt>
                <c:pt idx="7">
                  <c:v>0.48430032890651431</c:v>
                </c:pt>
                <c:pt idx="8">
                  <c:v>0.48893506231678507</c:v>
                </c:pt>
                <c:pt idx="9">
                  <c:v>0.47058273956277613</c:v>
                </c:pt>
                <c:pt idx="10">
                  <c:v>0.48186732364135682</c:v>
                </c:pt>
                <c:pt idx="11">
                  <c:v>0.45595017840662472</c:v>
                </c:pt>
              </c:numCache>
            </c:numRef>
          </c:yVal>
          <c:smooth val="0"/>
        </c:ser>
        <c:ser>
          <c:idx val="1"/>
          <c:order val="1"/>
          <c:marker>
            <c:symbol val="none"/>
          </c:marker>
          <c:xVal>
            <c:numRef>
              <c:f>'Real calculation'!$H$36:$S$36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'Real calculation'!$H$37:$S$37</c:f>
              <c:numCache>
                <c:formatCode>General</c:formatCode>
                <c:ptCount val="12"/>
                <c:pt idx="0">
                  <c:v>0.8824977647016401</c:v>
                </c:pt>
                <c:pt idx="1">
                  <c:v>0.75928702062037057</c:v>
                </c:pt>
                <c:pt idx="2">
                  <c:v>0.6872133556468768</c:v>
                </c:pt>
                <c:pt idx="3">
                  <c:v>0.63607627653910104</c:v>
                </c:pt>
                <c:pt idx="4">
                  <c:v>0.59641127642736358</c:v>
                </c:pt>
                <c:pt idx="5">
                  <c:v>0.56400261156560727</c:v>
                </c:pt>
                <c:pt idx="6">
                  <c:v>0.5366014758547083</c:v>
                </c:pt>
                <c:pt idx="7">
                  <c:v>0.51286553245783151</c:v>
                </c:pt>
                <c:pt idx="8">
                  <c:v>0.49192894659211345</c:v>
                </c:pt>
                <c:pt idx="9">
                  <c:v>0.4732005323460941</c:v>
                </c:pt>
                <c:pt idx="10">
                  <c:v>0.45625862087106805</c:v>
                </c:pt>
                <c:pt idx="11">
                  <c:v>0.44079186748433774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707136"/>
        <c:axId val="117708672"/>
      </c:scatterChart>
      <c:valAx>
        <c:axId val="117707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7708672"/>
        <c:crosses val="autoZero"/>
        <c:crossBetween val="midCat"/>
      </c:valAx>
      <c:valAx>
        <c:axId val="117708672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11770713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'Real calculation'!$H$13:$S$13</c:f>
              <c:numCache>
                <c:formatCode>0.00</c:formatCode>
                <c:ptCount val="12"/>
                <c:pt idx="0">
                  <c:v>0</c:v>
                </c:pt>
                <c:pt idx="1">
                  <c:v>0.3010299956639812</c:v>
                </c:pt>
                <c:pt idx="2">
                  <c:v>0.47712125471966244</c:v>
                </c:pt>
                <c:pt idx="3">
                  <c:v>0.6020599913279624</c:v>
                </c:pt>
                <c:pt idx="4">
                  <c:v>0.69897000433601886</c:v>
                </c:pt>
                <c:pt idx="5">
                  <c:v>0.77815125038364363</c:v>
                </c:pt>
                <c:pt idx="6">
                  <c:v>0.84509804001425681</c:v>
                </c:pt>
                <c:pt idx="7">
                  <c:v>0.90308998699194354</c:v>
                </c:pt>
                <c:pt idx="8">
                  <c:v>0.95424250943932487</c:v>
                </c:pt>
                <c:pt idx="9">
                  <c:v>1</c:v>
                </c:pt>
                <c:pt idx="10">
                  <c:v>1.0413926851582251</c:v>
                </c:pt>
                <c:pt idx="11">
                  <c:v>1.0791812460476249</c:v>
                </c:pt>
              </c:numCache>
            </c:numRef>
          </c:xVal>
          <c:yVal>
            <c:numRef>
              <c:f>'Real calculation'!$H$11:$S$11</c:f>
              <c:numCache>
                <c:formatCode>0%</c:formatCode>
                <c:ptCount val="12"/>
                <c:pt idx="0">
                  <c:v>0.86956521739130443</c:v>
                </c:pt>
                <c:pt idx="1">
                  <c:v>0.77641050029820413</c:v>
                </c:pt>
                <c:pt idx="2">
                  <c:v>0.69661507754626606</c:v>
                </c:pt>
                <c:pt idx="3">
                  <c:v>0.65691711835548361</c:v>
                </c:pt>
                <c:pt idx="4">
                  <c:v>0.60214631752475967</c:v>
                </c:pt>
                <c:pt idx="5">
                  <c:v>0.54064805467334398</c:v>
                </c:pt>
                <c:pt idx="6">
                  <c:v>0.51319736248369374</c:v>
                </c:pt>
                <c:pt idx="7">
                  <c:v>0.48430032890651431</c:v>
                </c:pt>
                <c:pt idx="8">
                  <c:v>0.48893506231678507</c:v>
                </c:pt>
                <c:pt idx="9">
                  <c:v>0.47058273956277613</c:v>
                </c:pt>
                <c:pt idx="10">
                  <c:v>0.48186732364135682</c:v>
                </c:pt>
                <c:pt idx="11">
                  <c:v>0.45595017840662472</c:v>
                </c:pt>
              </c:numCache>
            </c:numRef>
          </c:yVal>
          <c:smooth val="0"/>
        </c:ser>
        <c:ser>
          <c:idx val="1"/>
          <c:order val="1"/>
          <c:marker>
            <c:symbol val="none"/>
          </c:marker>
          <c:xVal>
            <c:numRef>
              <c:f>'Real calculation'!$H$13:$S$13</c:f>
              <c:numCache>
                <c:formatCode>0.00</c:formatCode>
                <c:ptCount val="12"/>
                <c:pt idx="0">
                  <c:v>0</c:v>
                </c:pt>
                <c:pt idx="1">
                  <c:v>0.3010299956639812</c:v>
                </c:pt>
                <c:pt idx="2">
                  <c:v>0.47712125471966244</c:v>
                </c:pt>
                <c:pt idx="3">
                  <c:v>0.6020599913279624</c:v>
                </c:pt>
                <c:pt idx="4">
                  <c:v>0.69897000433601886</c:v>
                </c:pt>
                <c:pt idx="5">
                  <c:v>0.77815125038364363</c:v>
                </c:pt>
                <c:pt idx="6">
                  <c:v>0.84509804001425681</c:v>
                </c:pt>
                <c:pt idx="7">
                  <c:v>0.90308998699194354</c:v>
                </c:pt>
                <c:pt idx="8">
                  <c:v>0.95424250943932487</c:v>
                </c:pt>
                <c:pt idx="9">
                  <c:v>1</c:v>
                </c:pt>
                <c:pt idx="10">
                  <c:v>1.0413926851582251</c:v>
                </c:pt>
                <c:pt idx="11">
                  <c:v>1.0791812460476249</c:v>
                </c:pt>
              </c:numCache>
            </c:numRef>
          </c:xVal>
          <c:yVal>
            <c:numRef>
              <c:f>'Real calculation'!$H$37:$S$37</c:f>
              <c:numCache>
                <c:formatCode>General</c:formatCode>
                <c:ptCount val="12"/>
                <c:pt idx="0">
                  <c:v>0.8824977647016401</c:v>
                </c:pt>
                <c:pt idx="1">
                  <c:v>0.75928702062037057</c:v>
                </c:pt>
                <c:pt idx="2">
                  <c:v>0.6872133556468768</c:v>
                </c:pt>
                <c:pt idx="3">
                  <c:v>0.63607627653910104</c:v>
                </c:pt>
                <c:pt idx="4">
                  <c:v>0.59641127642736358</c:v>
                </c:pt>
                <c:pt idx="5">
                  <c:v>0.56400261156560727</c:v>
                </c:pt>
                <c:pt idx="6">
                  <c:v>0.5366014758547083</c:v>
                </c:pt>
                <c:pt idx="7">
                  <c:v>0.51286553245783151</c:v>
                </c:pt>
                <c:pt idx="8">
                  <c:v>0.49192894659211345</c:v>
                </c:pt>
                <c:pt idx="9">
                  <c:v>0.4732005323460941</c:v>
                </c:pt>
                <c:pt idx="10">
                  <c:v>0.45625862087106805</c:v>
                </c:pt>
                <c:pt idx="11">
                  <c:v>0.44079186748433774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758592"/>
        <c:axId val="75628928"/>
      </c:scatterChart>
      <c:valAx>
        <c:axId val="117758592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75628928"/>
        <c:crosses val="autoZero"/>
        <c:crossBetween val="midCat"/>
      </c:valAx>
      <c:valAx>
        <c:axId val="75628928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11775859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'Real calculation'!$H$7:$S$7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'Real calculation'!$H$11:$S$11</c:f>
              <c:numCache>
                <c:formatCode>0%</c:formatCode>
                <c:ptCount val="12"/>
                <c:pt idx="0">
                  <c:v>0.86956521739130443</c:v>
                </c:pt>
                <c:pt idx="1">
                  <c:v>0.77641050029820413</c:v>
                </c:pt>
                <c:pt idx="2">
                  <c:v>0.69661507754626606</c:v>
                </c:pt>
                <c:pt idx="3">
                  <c:v>0.65691711835548361</c:v>
                </c:pt>
                <c:pt idx="4">
                  <c:v>0.60214631752475967</c:v>
                </c:pt>
                <c:pt idx="5">
                  <c:v>0.54064805467334398</c:v>
                </c:pt>
                <c:pt idx="6">
                  <c:v>0.51319736248369374</c:v>
                </c:pt>
                <c:pt idx="7">
                  <c:v>0.48430032890651431</c:v>
                </c:pt>
                <c:pt idx="8">
                  <c:v>0.48893506231678507</c:v>
                </c:pt>
                <c:pt idx="9">
                  <c:v>0.47058273956277613</c:v>
                </c:pt>
                <c:pt idx="10">
                  <c:v>0.48186732364135682</c:v>
                </c:pt>
                <c:pt idx="11">
                  <c:v>0.45595017840662472</c:v>
                </c:pt>
              </c:numCache>
            </c:numRef>
          </c:yVal>
          <c:smooth val="0"/>
        </c:ser>
        <c:ser>
          <c:idx val="1"/>
          <c:order val="1"/>
          <c:marker>
            <c:symbol val="none"/>
          </c:marker>
          <c:xVal>
            <c:numRef>
              <c:f>'Real calculation'!$H$36:$AE$36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'Real calculation'!$H$37:$AE$37</c:f>
              <c:numCache>
                <c:formatCode>General</c:formatCode>
                <c:ptCount val="24"/>
                <c:pt idx="0">
                  <c:v>0.8824977647016401</c:v>
                </c:pt>
                <c:pt idx="1">
                  <c:v>0.75928702062037057</c:v>
                </c:pt>
                <c:pt idx="2">
                  <c:v>0.6872133556468768</c:v>
                </c:pt>
                <c:pt idx="3">
                  <c:v>0.63607627653910104</c:v>
                </c:pt>
                <c:pt idx="4">
                  <c:v>0.59641127642736358</c:v>
                </c:pt>
                <c:pt idx="5">
                  <c:v>0.56400261156560727</c:v>
                </c:pt>
                <c:pt idx="6">
                  <c:v>0.5366014758547083</c:v>
                </c:pt>
                <c:pt idx="7">
                  <c:v>0.51286553245783151</c:v>
                </c:pt>
                <c:pt idx="8">
                  <c:v>0.49192894659211345</c:v>
                </c:pt>
                <c:pt idx="9">
                  <c:v>0.4732005323460941</c:v>
                </c:pt>
                <c:pt idx="10">
                  <c:v>0.45625862087106805</c:v>
                </c:pt>
                <c:pt idx="11">
                  <c:v>0.44079186748433774</c:v>
                </c:pt>
                <c:pt idx="12">
                  <c:v>0.42656383360159295</c:v>
                </c:pt>
                <c:pt idx="13">
                  <c:v>0.41339073177343882</c:v>
                </c:pt>
                <c:pt idx="14">
                  <c:v>0.40112686737260023</c:v>
                </c:pt>
                <c:pt idx="15">
                  <c:v>0.38965478837656203</c:v>
                </c:pt>
                <c:pt idx="16">
                  <c:v>0.37887842662664584</c:v>
                </c:pt>
                <c:pt idx="17">
                  <c:v>0.36871820251084397</c:v>
                </c:pt>
                <c:pt idx="18">
                  <c:v>0.35910745496695895</c:v>
                </c:pt>
                <c:pt idx="19">
                  <c:v>0.34998978826482452</c:v>
                </c:pt>
                <c:pt idx="20">
                  <c:v>0.341317066799945</c:v>
                </c:pt>
                <c:pt idx="21">
                  <c:v>0.33304787678979864</c:v>
                </c:pt>
                <c:pt idx="22">
                  <c:v>0.32514633019813255</c:v>
                </c:pt>
                <c:pt idx="23">
                  <c:v>0.31758112340306832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950720"/>
        <c:axId val="77910400"/>
      </c:scatterChart>
      <c:valAx>
        <c:axId val="75950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7910400"/>
        <c:crosses val="autoZero"/>
        <c:crossBetween val="midCat"/>
      </c:valAx>
      <c:valAx>
        <c:axId val="77910400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7595072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179938</xdr:colOff>
      <xdr:row>15</xdr:row>
      <xdr:rowOff>18531</xdr:rowOff>
    </xdr:from>
    <xdr:to>
      <xdr:col>20</xdr:col>
      <xdr:colOff>454559</xdr:colOff>
      <xdr:row>29</xdr:row>
      <xdr:rowOff>94730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226336</xdr:colOff>
      <xdr:row>15</xdr:row>
      <xdr:rowOff>9053</xdr:rowOff>
    </xdr:from>
    <xdr:to>
      <xdr:col>12</xdr:col>
      <xdr:colOff>531136</xdr:colOff>
      <xdr:row>29</xdr:row>
      <xdr:rowOff>85254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487755</xdr:colOff>
      <xdr:row>15</xdr:row>
      <xdr:rowOff>72852</xdr:rowOff>
    </xdr:from>
    <xdr:to>
      <xdr:col>21</xdr:col>
      <xdr:colOff>409292</xdr:colOff>
      <xdr:row>29</xdr:row>
      <xdr:rowOff>149052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389300</xdr:colOff>
      <xdr:row>15</xdr:row>
      <xdr:rowOff>162962</xdr:rowOff>
    </xdr:from>
    <xdr:to>
      <xdr:col>11</xdr:col>
      <xdr:colOff>467763</xdr:colOff>
      <xdr:row>30</xdr:row>
      <xdr:rowOff>58093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295275</xdr:colOff>
      <xdr:row>39</xdr:row>
      <xdr:rowOff>99022</xdr:rowOff>
    </xdr:from>
    <xdr:to>
      <xdr:col>16</xdr:col>
      <xdr:colOff>2546</xdr:colOff>
      <xdr:row>53</xdr:row>
      <xdr:rowOff>165791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281507</xdr:colOff>
      <xdr:row>39</xdr:row>
      <xdr:rowOff>136745</xdr:rowOff>
    </xdr:from>
    <xdr:to>
      <xdr:col>8</xdr:col>
      <xdr:colOff>18673</xdr:colOff>
      <xdr:row>54</xdr:row>
      <xdr:rowOff>31875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416460</xdr:colOff>
      <xdr:row>39</xdr:row>
      <xdr:rowOff>45266</xdr:rowOff>
    </xdr:from>
    <xdr:to>
      <xdr:col>24</xdr:col>
      <xdr:colOff>123731</xdr:colOff>
      <xdr:row>53</xdr:row>
      <xdr:rowOff>112035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F7:S14"/>
  <sheetViews>
    <sheetView workbookViewId="0">
      <selection activeCell="F8" sqref="F8"/>
    </sheetView>
  </sheetViews>
  <sheetFormatPr defaultRowHeight="14.3" x14ac:dyDescent="0.25"/>
  <sheetData>
    <row r="7" spans="6:19" x14ac:dyDescent="0.25">
      <c r="F7" t="s">
        <v>13</v>
      </c>
      <c r="H7">
        <v>1</v>
      </c>
      <c r="I7">
        <v>2</v>
      </c>
      <c r="J7">
        <v>3</v>
      </c>
      <c r="K7">
        <v>4</v>
      </c>
      <c r="L7">
        <v>5</v>
      </c>
      <c r="M7">
        <v>6</v>
      </c>
      <c r="N7">
        <v>7</v>
      </c>
      <c r="O7">
        <v>8</v>
      </c>
      <c r="P7">
        <v>9</v>
      </c>
      <c r="Q7">
        <v>10</v>
      </c>
      <c r="R7">
        <v>11</v>
      </c>
      <c r="S7">
        <v>12</v>
      </c>
    </row>
    <row r="9" spans="6:19" x14ac:dyDescent="0.25">
      <c r="F9" t="s">
        <v>3</v>
      </c>
      <c r="H9" s="3">
        <f>+LOG(100/(H7/1))/230%</f>
        <v>0.86956521739130443</v>
      </c>
      <c r="I9" s="3">
        <f t="shared" ref="I9:S9" si="0">+LOG(100/(I7/1))/230%</f>
        <v>0.73868261058087781</v>
      </c>
      <c r="J9" s="3">
        <f t="shared" si="0"/>
        <v>0.66212119360014687</v>
      </c>
      <c r="K9" s="3">
        <f t="shared" si="0"/>
        <v>0.60780000377045118</v>
      </c>
      <c r="L9" s="3">
        <f t="shared" si="0"/>
        <v>0.56566521550607884</v>
      </c>
      <c r="M9" s="3">
        <f t="shared" si="0"/>
        <v>0.53123858678972025</v>
      </c>
      <c r="N9" s="3">
        <f t="shared" si="0"/>
        <v>0.50213128695032316</v>
      </c>
      <c r="O9" s="3">
        <f t="shared" si="0"/>
        <v>0.47691739696002461</v>
      </c>
      <c r="P9" s="3">
        <f t="shared" si="0"/>
        <v>0.4546771698089892</v>
      </c>
      <c r="Q9" s="3">
        <f t="shared" si="0"/>
        <v>0.43478260869565222</v>
      </c>
      <c r="R9" s="3">
        <f t="shared" si="0"/>
        <v>0.41678578906164132</v>
      </c>
      <c r="S9" s="3">
        <f t="shared" si="0"/>
        <v>0.40035597997929362</v>
      </c>
    </row>
    <row r="11" spans="6:19" x14ac:dyDescent="0.25">
      <c r="F11" t="s">
        <v>2</v>
      </c>
      <c r="H11" s="4">
        <f>+LOG(H7)</f>
        <v>0</v>
      </c>
      <c r="I11" s="4">
        <f t="shared" ref="I11:Q11" si="1">+LOG(I7)</f>
        <v>0.3010299956639812</v>
      </c>
      <c r="J11" s="4">
        <f t="shared" si="1"/>
        <v>0.47712125471966244</v>
      </c>
      <c r="K11" s="4">
        <f t="shared" si="1"/>
        <v>0.6020599913279624</v>
      </c>
      <c r="L11" s="4">
        <f t="shared" si="1"/>
        <v>0.69897000433601886</v>
      </c>
      <c r="M11" s="4">
        <f t="shared" si="1"/>
        <v>0.77815125038364363</v>
      </c>
      <c r="N11" s="4">
        <f t="shared" si="1"/>
        <v>0.84509804001425681</v>
      </c>
      <c r="O11" s="4">
        <f t="shared" si="1"/>
        <v>0.90308998699194354</v>
      </c>
      <c r="P11" s="4">
        <f t="shared" si="1"/>
        <v>0.95424250943932487</v>
      </c>
      <c r="Q11" s="4">
        <f t="shared" si="1"/>
        <v>1</v>
      </c>
      <c r="R11" s="4">
        <f t="shared" ref="R11:S11" si="2">+LOG(R7)</f>
        <v>1.0413926851582251</v>
      </c>
      <c r="S11" s="4">
        <f t="shared" si="2"/>
        <v>1.0791812460476249</v>
      </c>
    </row>
    <row r="14" spans="6:19" x14ac:dyDescent="0.25">
      <c r="G14" t="s">
        <v>11</v>
      </c>
      <c r="O14" t="s">
        <v>12</v>
      </c>
    </row>
  </sheetData>
  <pageMargins left="0.7" right="0.7" top="0.75" bottom="0.75" header="0.3" footer="0.3"/>
  <pageSetup paperSize="9" scale="69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AE39"/>
  <sheetViews>
    <sheetView tabSelected="1" topLeftCell="A36" workbookViewId="0">
      <selection activeCell="R58" sqref="R58"/>
    </sheetView>
  </sheetViews>
  <sheetFormatPr defaultRowHeight="14.3" x14ac:dyDescent="0.25"/>
  <cols>
    <col min="8" max="8" width="12.7109375" customWidth="1"/>
  </cols>
  <sheetData>
    <row r="7" spans="6:31" x14ac:dyDescent="0.25">
      <c r="F7">
        <v>14</v>
      </c>
      <c r="H7">
        <v>1</v>
      </c>
      <c r="I7">
        <v>2</v>
      </c>
      <c r="J7">
        <v>3</v>
      </c>
      <c r="K7">
        <v>4</v>
      </c>
      <c r="L7">
        <v>5</v>
      </c>
      <c r="M7">
        <v>6</v>
      </c>
      <c r="N7">
        <v>7</v>
      </c>
      <c r="O7">
        <v>8</v>
      </c>
      <c r="P7">
        <v>9</v>
      </c>
      <c r="Q7">
        <v>10</v>
      </c>
      <c r="R7">
        <v>11</v>
      </c>
      <c r="S7">
        <v>12</v>
      </c>
      <c r="T7">
        <f>+S7+1</f>
        <v>13</v>
      </c>
      <c r="U7">
        <f t="shared" ref="U7:AK7" si="0">+T7+1</f>
        <v>14</v>
      </c>
      <c r="V7">
        <f t="shared" si="0"/>
        <v>15</v>
      </c>
      <c r="W7">
        <f t="shared" si="0"/>
        <v>16</v>
      </c>
      <c r="X7">
        <f t="shared" si="0"/>
        <v>17</v>
      </c>
      <c r="Y7">
        <f t="shared" si="0"/>
        <v>18</v>
      </c>
      <c r="Z7">
        <f t="shared" si="0"/>
        <v>19</v>
      </c>
      <c r="AA7">
        <f t="shared" si="0"/>
        <v>20</v>
      </c>
      <c r="AB7">
        <f t="shared" si="0"/>
        <v>21</v>
      </c>
      <c r="AC7">
        <f t="shared" si="0"/>
        <v>22</v>
      </c>
      <c r="AD7">
        <f t="shared" si="0"/>
        <v>23</v>
      </c>
      <c r="AE7">
        <f t="shared" si="0"/>
        <v>24</v>
      </c>
    </row>
    <row r="9" spans="6:31" x14ac:dyDescent="0.25">
      <c r="H9" s="3">
        <v>0.86956521739130443</v>
      </c>
      <c r="I9" s="3">
        <v>0.77641050029820413</v>
      </c>
      <c r="J9" s="3">
        <v>0.69661507754626606</v>
      </c>
      <c r="K9" s="3">
        <v>0.65691711835548361</v>
      </c>
      <c r="L9" s="3">
        <v>0.60214631752475967</v>
      </c>
      <c r="M9" s="3">
        <v>0.54064805467334398</v>
      </c>
      <c r="N9" s="3">
        <v>0.51319736248369374</v>
      </c>
      <c r="O9" s="3">
        <v>0.48430032890651431</v>
      </c>
      <c r="P9" s="3">
        <v>0.48893506231678507</v>
      </c>
      <c r="Q9" s="3">
        <v>0.47058273956277613</v>
      </c>
      <c r="R9" s="3">
        <v>0.48186732364135682</v>
      </c>
      <c r="S9" s="3">
        <v>0.45595017840662472</v>
      </c>
    </row>
    <row r="11" spans="6:31" x14ac:dyDescent="0.25">
      <c r="F11" t="s">
        <v>3</v>
      </c>
      <c r="H11" s="1">
        <f>+H9</f>
        <v>0.86956521739130443</v>
      </c>
      <c r="I11" s="1">
        <f t="shared" ref="I11:S11" si="1">+I9</f>
        <v>0.77641050029820413</v>
      </c>
      <c r="J11" s="1">
        <f t="shared" si="1"/>
        <v>0.69661507754626606</v>
      </c>
      <c r="K11" s="1">
        <f t="shared" si="1"/>
        <v>0.65691711835548361</v>
      </c>
      <c r="L11" s="1">
        <f t="shared" si="1"/>
        <v>0.60214631752475967</v>
      </c>
      <c r="M11" s="1">
        <f t="shared" si="1"/>
        <v>0.54064805467334398</v>
      </c>
      <c r="N11" s="1">
        <f t="shared" si="1"/>
        <v>0.51319736248369374</v>
      </c>
      <c r="O11" s="1">
        <f t="shared" si="1"/>
        <v>0.48430032890651431</v>
      </c>
      <c r="P11" s="1">
        <f t="shared" si="1"/>
        <v>0.48893506231678507</v>
      </c>
      <c r="Q11" s="1">
        <f t="shared" si="1"/>
        <v>0.47058273956277613</v>
      </c>
      <c r="R11" s="1">
        <f t="shared" si="1"/>
        <v>0.48186732364135682</v>
      </c>
      <c r="S11" s="1">
        <f t="shared" si="1"/>
        <v>0.45595017840662472</v>
      </c>
    </row>
    <row r="13" spans="6:31" x14ac:dyDescent="0.25">
      <c r="F13" t="s">
        <v>2</v>
      </c>
      <c r="H13" s="4">
        <f>+LOG(H7)</f>
        <v>0</v>
      </c>
      <c r="I13" s="4">
        <f t="shared" ref="I13:AE13" si="2">+LOG(I7)</f>
        <v>0.3010299956639812</v>
      </c>
      <c r="J13" s="4">
        <f t="shared" si="2"/>
        <v>0.47712125471966244</v>
      </c>
      <c r="K13" s="4">
        <f t="shared" si="2"/>
        <v>0.6020599913279624</v>
      </c>
      <c r="L13" s="4">
        <f t="shared" si="2"/>
        <v>0.69897000433601886</v>
      </c>
      <c r="M13" s="4">
        <f t="shared" si="2"/>
        <v>0.77815125038364363</v>
      </c>
      <c r="N13" s="4">
        <f t="shared" si="2"/>
        <v>0.84509804001425681</v>
      </c>
      <c r="O13" s="4">
        <f t="shared" si="2"/>
        <v>0.90308998699194354</v>
      </c>
      <c r="P13" s="4">
        <f t="shared" si="2"/>
        <v>0.95424250943932487</v>
      </c>
      <c r="Q13" s="4">
        <f t="shared" si="2"/>
        <v>1</v>
      </c>
      <c r="R13" s="4">
        <f t="shared" si="2"/>
        <v>1.0413926851582251</v>
      </c>
      <c r="S13" s="4">
        <f t="shared" si="2"/>
        <v>1.0791812460476249</v>
      </c>
      <c r="T13" s="4">
        <f t="shared" si="2"/>
        <v>1.1139433523068367</v>
      </c>
      <c r="U13" s="4">
        <f t="shared" si="2"/>
        <v>1.146128035678238</v>
      </c>
      <c r="V13" s="4">
        <f t="shared" si="2"/>
        <v>1.1760912590556813</v>
      </c>
      <c r="W13" s="4">
        <f t="shared" si="2"/>
        <v>1.2041199826559248</v>
      </c>
      <c r="X13" s="4">
        <f t="shared" si="2"/>
        <v>1.2304489213782739</v>
      </c>
      <c r="Y13" s="4">
        <f t="shared" si="2"/>
        <v>1.255272505103306</v>
      </c>
      <c r="Z13" s="4">
        <f t="shared" si="2"/>
        <v>1.2787536009528289</v>
      </c>
      <c r="AA13" s="4">
        <f t="shared" si="2"/>
        <v>1.3010299956639813</v>
      </c>
      <c r="AB13" s="4">
        <f t="shared" si="2"/>
        <v>1.3222192947339193</v>
      </c>
      <c r="AC13" s="4">
        <f t="shared" si="2"/>
        <v>1.3424226808222062</v>
      </c>
      <c r="AD13" s="4">
        <f t="shared" si="2"/>
        <v>1.3617278360175928</v>
      </c>
      <c r="AE13" s="4">
        <f t="shared" si="2"/>
        <v>1.3802112417116059</v>
      </c>
    </row>
    <row r="15" spans="6:31" x14ac:dyDescent="0.25">
      <c r="F15" t="s">
        <v>6</v>
      </c>
      <c r="O15" t="s">
        <v>7</v>
      </c>
    </row>
    <row r="33" spans="2:31" x14ac:dyDescent="0.25">
      <c r="G33" s="2" t="s">
        <v>0</v>
      </c>
      <c r="H33" s="2" t="s">
        <v>1</v>
      </c>
    </row>
    <row r="34" spans="2:31" x14ac:dyDescent="0.25">
      <c r="F34" t="s">
        <v>4</v>
      </c>
      <c r="G34" s="2">
        <f t="array" ref="G34:H34">LINEST(H11:S11,H13:S13)</f>
        <v>-0.40929723235554599</v>
      </c>
      <c r="H34" s="2">
        <v>0.8824977647016401</v>
      </c>
    </row>
    <row r="36" spans="2:31" x14ac:dyDescent="0.25">
      <c r="F36" t="s">
        <v>5</v>
      </c>
      <c r="H36">
        <f>H7</f>
        <v>1</v>
      </c>
      <c r="I36">
        <f t="shared" ref="I36:S36" si="3">I7</f>
        <v>2</v>
      </c>
      <c r="J36">
        <f t="shared" si="3"/>
        <v>3</v>
      </c>
      <c r="K36">
        <f t="shared" si="3"/>
        <v>4</v>
      </c>
      <c r="L36">
        <f t="shared" si="3"/>
        <v>5</v>
      </c>
      <c r="M36">
        <f t="shared" si="3"/>
        <v>6</v>
      </c>
      <c r="N36">
        <f t="shared" si="3"/>
        <v>7</v>
      </c>
      <c r="O36">
        <f t="shared" si="3"/>
        <v>8</v>
      </c>
      <c r="P36">
        <f t="shared" si="3"/>
        <v>9</v>
      </c>
      <c r="Q36">
        <f t="shared" si="3"/>
        <v>10</v>
      </c>
      <c r="R36">
        <f t="shared" si="3"/>
        <v>11</v>
      </c>
      <c r="S36">
        <f t="shared" si="3"/>
        <v>12</v>
      </c>
      <c r="T36">
        <f t="shared" ref="T36:AE36" si="4">T7</f>
        <v>13</v>
      </c>
      <c r="U36">
        <f t="shared" si="4"/>
        <v>14</v>
      </c>
      <c r="V36">
        <f t="shared" si="4"/>
        <v>15</v>
      </c>
      <c r="W36">
        <f t="shared" si="4"/>
        <v>16</v>
      </c>
      <c r="X36">
        <f t="shared" si="4"/>
        <v>17</v>
      </c>
      <c r="Y36">
        <f t="shared" si="4"/>
        <v>18</v>
      </c>
      <c r="Z36">
        <f t="shared" si="4"/>
        <v>19</v>
      </c>
      <c r="AA36">
        <f t="shared" si="4"/>
        <v>20</v>
      </c>
      <c r="AB36">
        <f t="shared" si="4"/>
        <v>21</v>
      </c>
      <c r="AC36">
        <f t="shared" si="4"/>
        <v>22</v>
      </c>
      <c r="AD36">
        <f t="shared" si="4"/>
        <v>23</v>
      </c>
      <c r="AE36">
        <f t="shared" si="4"/>
        <v>24</v>
      </c>
    </row>
    <row r="37" spans="2:31" x14ac:dyDescent="0.25">
      <c r="H37">
        <f>$G$34*H13+$H$34</f>
        <v>0.8824977647016401</v>
      </c>
      <c r="I37">
        <f t="shared" ref="I37:S37" si="5">$G$34*I13+$H$34</f>
        <v>0.75928702062037057</v>
      </c>
      <c r="J37">
        <f t="shared" si="5"/>
        <v>0.6872133556468768</v>
      </c>
      <c r="K37">
        <f t="shared" si="5"/>
        <v>0.63607627653910104</v>
      </c>
      <c r="L37">
        <f t="shared" si="5"/>
        <v>0.59641127642736358</v>
      </c>
      <c r="M37">
        <f t="shared" si="5"/>
        <v>0.56400261156560727</v>
      </c>
      <c r="N37">
        <f t="shared" si="5"/>
        <v>0.5366014758547083</v>
      </c>
      <c r="O37">
        <f t="shared" si="5"/>
        <v>0.51286553245783151</v>
      </c>
      <c r="P37">
        <f t="shared" si="5"/>
        <v>0.49192894659211345</v>
      </c>
      <c r="Q37">
        <f t="shared" si="5"/>
        <v>0.4732005323460941</v>
      </c>
      <c r="R37">
        <f t="shared" si="5"/>
        <v>0.45625862087106805</v>
      </c>
      <c r="S37">
        <f t="shared" si="5"/>
        <v>0.44079186748433774</v>
      </c>
      <c r="T37">
        <f t="shared" ref="T37:AE37" si="6">$G$34*T13+$H$34</f>
        <v>0.42656383360159295</v>
      </c>
      <c r="U37">
        <f t="shared" si="6"/>
        <v>0.41339073177343882</v>
      </c>
      <c r="V37">
        <f t="shared" si="6"/>
        <v>0.40112686737260023</v>
      </c>
      <c r="W37">
        <f t="shared" si="6"/>
        <v>0.38965478837656203</v>
      </c>
      <c r="X37">
        <f t="shared" si="6"/>
        <v>0.37887842662664584</v>
      </c>
      <c r="Y37">
        <f t="shared" si="6"/>
        <v>0.36871820251084397</v>
      </c>
      <c r="Z37">
        <f t="shared" si="6"/>
        <v>0.35910745496695895</v>
      </c>
      <c r="AA37">
        <f t="shared" si="6"/>
        <v>0.34998978826482452</v>
      </c>
      <c r="AB37">
        <f t="shared" si="6"/>
        <v>0.341317066799945</v>
      </c>
      <c r="AC37">
        <f t="shared" si="6"/>
        <v>0.33304787678979864</v>
      </c>
      <c r="AD37">
        <f t="shared" si="6"/>
        <v>0.32514633019813255</v>
      </c>
      <c r="AE37">
        <f t="shared" si="6"/>
        <v>0.31758112340306832</v>
      </c>
    </row>
    <row r="39" spans="2:31" x14ac:dyDescent="0.25">
      <c r="B39" t="s">
        <v>8</v>
      </c>
      <c r="J39" t="s">
        <v>9</v>
      </c>
      <c r="R39" t="s">
        <v>10</v>
      </c>
    </row>
  </sheetData>
  <pageMargins left="0.7" right="0.7" top="0.75" bottom="0.75" header="0.3" footer="0.3"/>
  <pageSetup paperSize="9" scale="46" orientation="landscape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Theory</vt:lpstr>
      <vt:lpstr>Real calculation</vt:lpstr>
      <vt:lpstr>Sheet3</vt:lpstr>
    </vt:vector>
  </TitlesOfParts>
  <Company>Vertex Pharmaceuticals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Terzaghi</dc:creator>
  <cp:lastModifiedBy>AT</cp:lastModifiedBy>
  <cp:lastPrinted>2014-10-15T21:13:01Z</cp:lastPrinted>
  <dcterms:created xsi:type="dcterms:W3CDTF">2014-10-13T09:58:16Z</dcterms:created>
  <dcterms:modified xsi:type="dcterms:W3CDTF">2014-10-15T21:13:19Z</dcterms:modified>
</cp:coreProperties>
</file>