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" yWindow="114" windowWidth="24181" windowHeight="11762" activeTab="1"/>
  </bookViews>
  <sheets>
    <sheet name="Semplice" sheetId="2" r:id="rId1"/>
    <sheet name="SOLO A" sheetId="6" r:id="rId2"/>
    <sheet name="COMPLETA" sheetId="7" r:id="rId3"/>
    <sheet name="TOOL" sheetId="1" r:id="rId4"/>
  </sheets>
  <calcPr calcId="145621"/>
</workbook>
</file>

<file path=xl/calcChain.xml><?xml version="1.0" encoding="utf-8"?>
<calcChain xmlns="http://schemas.openxmlformats.org/spreadsheetml/2006/main">
  <c r="G37" i="7" l="1"/>
  <c r="F37" i="7"/>
  <c r="E37" i="7"/>
  <c r="D37" i="7"/>
  <c r="C37" i="7"/>
  <c r="G36" i="7"/>
  <c r="F36" i="7"/>
  <c r="E36" i="7"/>
  <c r="D36" i="7"/>
  <c r="C36" i="7"/>
  <c r="G35" i="7"/>
  <c r="F35" i="7"/>
  <c r="E35" i="7"/>
  <c r="D35" i="7"/>
  <c r="C35" i="7"/>
  <c r="G34" i="7"/>
  <c r="F34" i="7"/>
  <c r="E34" i="7"/>
  <c r="D34" i="7"/>
  <c r="C34" i="7"/>
  <c r="G33" i="7"/>
  <c r="F33" i="7"/>
  <c r="E33" i="7"/>
  <c r="D33" i="7"/>
  <c r="C33" i="7"/>
  <c r="G32" i="7"/>
  <c r="F32" i="7"/>
  <c r="E32" i="7"/>
  <c r="D32" i="7"/>
  <c r="C32" i="7"/>
  <c r="G31" i="7"/>
  <c r="F31" i="7"/>
  <c r="E31" i="7"/>
  <c r="D31" i="7"/>
  <c r="C31" i="7"/>
  <c r="G30" i="7"/>
  <c r="F30" i="7"/>
  <c r="E30" i="7"/>
  <c r="D30" i="7"/>
  <c r="C30" i="7"/>
  <c r="G29" i="7"/>
  <c r="F29" i="7"/>
  <c r="E29" i="7"/>
  <c r="D29" i="7"/>
  <c r="C29" i="7"/>
  <c r="G28" i="7"/>
  <c r="F28" i="7"/>
  <c r="E28" i="7"/>
  <c r="D28" i="7"/>
  <c r="C28" i="7"/>
  <c r="G27" i="7"/>
  <c r="F27" i="7"/>
  <c r="E27" i="7"/>
  <c r="D27" i="7"/>
  <c r="C27" i="7"/>
  <c r="G26" i="7"/>
  <c r="F26" i="7"/>
  <c r="E26" i="7"/>
  <c r="D26" i="7"/>
  <c r="C26" i="7"/>
  <c r="G25" i="7"/>
  <c r="F25" i="7"/>
  <c r="E25" i="7"/>
  <c r="D25" i="7"/>
  <c r="C25" i="7"/>
  <c r="G24" i="7"/>
  <c r="F24" i="7"/>
  <c r="E24" i="7"/>
  <c r="D24" i="7"/>
  <c r="C24" i="7"/>
  <c r="G23" i="7"/>
  <c r="F23" i="7"/>
  <c r="E23" i="7"/>
  <c r="D23" i="7"/>
  <c r="C23" i="7"/>
  <c r="G22" i="7"/>
  <c r="F22" i="7"/>
  <c r="E22" i="7"/>
  <c r="D22" i="7"/>
  <c r="C22" i="7"/>
  <c r="G21" i="7"/>
  <c r="F21" i="7"/>
  <c r="E21" i="7"/>
  <c r="D21" i="7"/>
  <c r="C21" i="7"/>
  <c r="G20" i="7"/>
  <c r="F20" i="7"/>
  <c r="E20" i="7"/>
  <c r="D20" i="7"/>
  <c r="C20" i="7"/>
  <c r="G19" i="7"/>
  <c r="F19" i="7"/>
  <c r="E19" i="7"/>
  <c r="D19" i="7"/>
  <c r="C19" i="7"/>
  <c r="G18" i="7"/>
  <c r="F18" i="7"/>
  <c r="E18" i="7"/>
  <c r="D18" i="7"/>
  <c r="C18" i="7"/>
  <c r="G17" i="7"/>
  <c r="F17" i="7"/>
  <c r="E17" i="7"/>
  <c r="D17" i="7"/>
  <c r="C17" i="7"/>
  <c r="G14" i="7"/>
  <c r="F14" i="7"/>
  <c r="E14" i="7"/>
  <c r="D14" i="7"/>
  <c r="C14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36" i="7"/>
  <c r="B37" i="7"/>
  <c r="A20" i="7"/>
  <c r="A21" i="7" s="1"/>
  <c r="A19" i="7"/>
  <c r="A18" i="7"/>
  <c r="G15" i="7"/>
  <c r="F15" i="7"/>
  <c r="B37" i="6"/>
  <c r="G14" i="6"/>
  <c r="F14" i="6"/>
  <c r="E14" i="6"/>
  <c r="D14" i="6"/>
  <c r="C14" i="6"/>
  <c r="B35" i="6"/>
  <c r="B34" i="6"/>
  <c r="B33" i="6"/>
  <c r="B32" i="6"/>
  <c r="B31" i="6"/>
  <c r="D31" i="6" s="1"/>
  <c r="B30" i="6"/>
  <c r="B29" i="6"/>
  <c r="D29" i="6" s="1"/>
  <c r="B28" i="6"/>
  <c r="D28" i="6" s="1"/>
  <c r="B27" i="6"/>
  <c r="B26" i="6"/>
  <c r="B25" i="6"/>
  <c r="D25" i="6" s="1"/>
  <c r="B24" i="6"/>
  <c r="B23" i="6"/>
  <c r="B22" i="6"/>
  <c r="B21" i="6"/>
  <c r="D21" i="6" s="1"/>
  <c r="B20" i="6"/>
  <c r="B19" i="6"/>
  <c r="C19" i="6" s="1"/>
  <c r="B18" i="6"/>
  <c r="B17" i="6"/>
  <c r="B36" i="6"/>
  <c r="A19" i="6"/>
  <c r="A20" i="6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18" i="6"/>
  <c r="F15" i="6"/>
  <c r="G15" i="6"/>
  <c r="D18" i="6"/>
  <c r="D22" i="6"/>
  <c r="D23" i="6"/>
  <c r="D26" i="6"/>
  <c r="D34" i="6"/>
  <c r="D36" i="6"/>
  <c r="C18" i="6"/>
  <c r="F37" i="2"/>
  <c r="E37" i="2"/>
  <c r="D37" i="2"/>
  <c r="C37" i="2"/>
  <c r="B37" i="2"/>
  <c r="F36" i="2"/>
  <c r="E36" i="2"/>
  <c r="D36" i="2"/>
  <c r="C36" i="2"/>
  <c r="B36" i="2"/>
  <c r="F35" i="2"/>
  <c r="E35" i="2"/>
  <c r="D35" i="2"/>
  <c r="C35" i="2"/>
  <c r="B35" i="2"/>
  <c r="F34" i="2"/>
  <c r="E34" i="2"/>
  <c r="D34" i="2"/>
  <c r="C34" i="2"/>
  <c r="B34" i="2"/>
  <c r="F33" i="2"/>
  <c r="E33" i="2"/>
  <c r="D33" i="2"/>
  <c r="C33" i="2"/>
  <c r="B33" i="2"/>
  <c r="F32" i="2"/>
  <c r="E32" i="2"/>
  <c r="D32" i="2"/>
  <c r="C32" i="2"/>
  <c r="B32" i="2"/>
  <c r="F31" i="2"/>
  <c r="E31" i="2"/>
  <c r="D31" i="2"/>
  <c r="C31" i="2"/>
  <c r="B31" i="2"/>
  <c r="F30" i="2"/>
  <c r="E30" i="2"/>
  <c r="D30" i="2"/>
  <c r="C30" i="2"/>
  <c r="B30" i="2"/>
  <c r="F29" i="2"/>
  <c r="E29" i="2"/>
  <c r="D29" i="2"/>
  <c r="C29" i="2"/>
  <c r="B29" i="2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/>
  <c r="F25" i="2"/>
  <c r="E25" i="2"/>
  <c r="D25" i="2"/>
  <c r="C25" i="2"/>
  <c r="B25" i="2"/>
  <c r="F24" i="2"/>
  <c r="E24" i="2"/>
  <c r="D24" i="2"/>
  <c r="C24" i="2"/>
  <c r="B24" i="2"/>
  <c r="F23" i="2"/>
  <c r="E23" i="2"/>
  <c r="D23" i="2"/>
  <c r="C23" i="2"/>
  <c r="B23" i="2"/>
  <c r="F22" i="2"/>
  <c r="E22" i="2"/>
  <c r="D22" i="2"/>
  <c r="C22" i="2"/>
  <c r="B22" i="2"/>
  <c r="F21" i="2"/>
  <c r="E21" i="2"/>
  <c r="D21" i="2"/>
  <c r="C21" i="2"/>
  <c r="B21" i="2"/>
  <c r="F20" i="2"/>
  <c r="E20" i="2"/>
  <c r="D20" i="2"/>
  <c r="C20" i="2"/>
  <c r="B20" i="2"/>
  <c r="F19" i="2"/>
  <c r="E19" i="2"/>
  <c r="D19" i="2"/>
  <c r="C19" i="2"/>
  <c r="B19" i="2"/>
  <c r="F18" i="2"/>
  <c r="E18" i="2"/>
  <c r="D18" i="2"/>
  <c r="C18" i="2"/>
  <c r="B18" i="2"/>
  <c r="F17" i="2"/>
  <c r="E17" i="2"/>
  <c r="D17" i="2"/>
  <c r="C17" i="2"/>
  <c r="B17" i="2"/>
  <c r="A30" i="2"/>
  <c r="A31" i="2"/>
  <c r="A32" i="2" s="1"/>
  <c r="A33" i="2" s="1"/>
  <c r="A34" i="2" s="1"/>
  <c r="A35" i="2" s="1"/>
  <c r="A36" i="2" s="1"/>
  <c r="A37" i="2" s="1"/>
  <c r="A21" i="2"/>
  <c r="A22" i="2"/>
  <c r="A23" i="2" s="1"/>
  <c r="A24" i="2" s="1"/>
  <c r="A25" i="2" s="1"/>
  <c r="A26" i="2" s="1"/>
  <c r="A27" i="2" s="1"/>
  <c r="A28" i="2" s="1"/>
  <c r="A29" i="2" s="1"/>
  <c r="A20" i="2"/>
  <c r="A19" i="2"/>
  <c r="F14" i="2"/>
  <c r="F15" i="2"/>
  <c r="E15" i="2"/>
  <c r="E14" i="2"/>
  <c r="D14" i="2"/>
  <c r="C14" i="2"/>
  <c r="A22" i="7" l="1"/>
  <c r="A23" i="7" s="1"/>
  <c r="A24" i="7" s="1"/>
  <c r="A25" i="7" s="1"/>
  <c r="C17" i="6"/>
  <c r="E26" i="6"/>
  <c r="E28" i="6"/>
  <c r="E31" i="6"/>
  <c r="E34" i="6"/>
  <c r="E36" i="6"/>
  <c r="E24" i="6"/>
  <c r="E27" i="6"/>
  <c r="E30" i="6"/>
  <c r="E32" i="6"/>
  <c r="E35" i="6"/>
  <c r="E37" i="6"/>
  <c r="D33" i="6"/>
  <c r="D20" i="6"/>
  <c r="D37" i="6"/>
  <c r="D35" i="6"/>
  <c r="D32" i="6"/>
  <c r="D30" i="6"/>
  <c r="D27" i="6"/>
  <c r="D24" i="6"/>
  <c r="D19" i="6"/>
  <c r="D17" i="6"/>
  <c r="E33" i="6"/>
  <c r="E29" i="6"/>
  <c r="E25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E23" i="6"/>
  <c r="E22" i="6"/>
  <c r="E21" i="6"/>
  <c r="E20" i="6"/>
  <c r="E19" i="6"/>
  <c r="E18" i="6"/>
  <c r="E17" i="6"/>
  <c r="C21" i="6"/>
  <c r="C20" i="6"/>
  <c r="A26" i="7" l="1"/>
  <c r="G30" i="6"/>
  <c r="G33" i="6"/>
  <c r="G35" i="6"/>
  <c r="G37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1" i="6"/>
  <c r="G32" i="6"/>
  <c r="G34" i="6"/>
  <c r="G36" i="6"/>
  <c r="C22" i="6"/>
  <c r="A27" i="7" l="1"/>
  <c r="C23" i="6"/>
  <c r="D13" i="1"/>
  <c r="F10" i="1"/>
  <c r="G10" i="1" s="1"/>
  <c r="H10" i="1" s="1"/>
  <c r="I10" i="1" s="1"/>
  <c r="J10" i="1" s="1"/>
  <c r="K10" i="1" s="1"/>
  <c r="L10" i="1" s="1"/>
  <c r="M10" i="1" s="1"/>
  <c r="N10" i="1" s="1"/>
  <c r="O10" i="1" s="1"/>
  <c r="E10" i="1"/>
  <c r="R13" i="1" l="1"/>
  <c r="A28" i="7"/>
  <c r="C24" i="6"/>
  <c r="L13" i="1" l="1"/>
  <c r="M13" i="1"/>
  <c r="N13" i="1"/>
  <c r="O13" i="1"/>
  <c r="J13" i="1"/>
  <c r="F13" i="1"/>
  <c r="I13" i="1"/>
  <c r="E13" i="1"/>
  <c r="H13" i="1"/>
  <c r="K13" i="1"/>
  <c r="G13" i="1"/>
  <c r="A29" i="7"/>
  <c r="C25" i="6"/>
  <c r="A30" i="7" l="1"/>
  <c r="C26" i="6"/>
  <c r="A31" i="7" l="1"/>
  <c r="C27" i="6"/>
  <c r="A32" i="7" l="1"/>
  <c r="C28" i="6"/>
  <c r="A33" i="7" l="1"/>
  <c r="C29" i="6"/>
  <c r="A34" i="7" l="1"/>
  <c r="C30" i="6"/>
  <c r="A35" i="7" l="1"/>
  <c r="C31" i="6"/>
  <c r="A36" i="7" l="1"/>
  <c r="C32" i="6"/>
  <c r="A37" i="7" l="1"/>
  <c r="C33" i="6"/>
  <c r="C34" i="6" l="1"/>
  <c r="C35" i="6" l="1"/>
  <c r="C36" i="6" l="1"/>
  <c r="C37" i="6" l="1"/>
</calcChain>
</file>

<file path=xl/sharedStrings.xml><?xml version="1.0" encoding="utf-8"?>
<sst xmlns="http://schemas.openxmlformats.org/spreadsheetml/2006/main" count="16" uniqueCount="9">
  <si>
    <t>A</t>
  </si>
  <si>
    <t>Curva:</t>
  </si>
  <si>
    <t>A=</t>
  </si>
  <si>
    <t>a=</t>
  </si>
  <si>
    <t>FINE</t>
  </si>
  <si>
    <t>PARTENZA</t>
  </si>
  <si>
    <t>ANNO/PERIODO</t>
  </si>
  <si>
    <t>VALORE KPI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</si>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</sst>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Semplice!$A$17:$A$37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0.65000000000000013</c:v>
                </c:pt>
                <c:pt idx="14">
                  <c:v>0.70000000000000018</c:v>
                </c:pt>
                <c:pt idx="15">
                  <c:v>0.75000000000000022</c:v>
                </c:pt>
                <c:pt idx="16">
                  <c:v>0.80000000000000027</c:v>
                </c:pt>
                <c:pt idx="17">
                  <c:v>0.85000000000000031</c:v>
                </c:pt>
                <c:pt idx="18">
                  <c:v>0.90000000000000036</c:v>
                </c:pt>
                <c:pt idx="19">
                  <c:v>0.9500000000000004</c:v>
                </c:pt>
                <c:pt idx="20">
                  <c:v>1.0000000000000004</c:v>
                </c:pt>
              </c:numCache>
            </c:numRef>
          </c:xVal>
          <c:yVal>
            <c:numRef>
              <c:f>Semplice!$B$17:$B$37</c:f>
              <c:numCache>
                <c:formatCode>General</c:formatCode>
                <c:ptCount val="21"/>
                <c:pt idx="0">
                  <c:v>0</c:v>
                </c:pt>
                <c:pt idx="1">
                  <c:v>0.47287080450158792</c:v>
                </c:pt>
                <c:pt idx="2">
                  <c:v>0.56234132519034907</c:v>
                </c:pt>
                <c:pt idx="3">
                  <c:v>0.62233297728847836</c:v>
                </c:pt>
                <c:pt idx="4">
                  <c:v>0.66874030497642201</c:v>
                </c:pt>
                <c:pt idx="5">
                  <c:v>0.70710678118654757</c:v>
                </c:pt>
                <c:pt idx="6">
                  <c:v>0.74008280449228525</c:v>
                </c:pt>
                <c:pt idx="7">
                  <c:v>0.76916056731345872</c:v>
                </c:pt>
                <c:pt idx="8">
                  <c:v>0.79527072876705063</c:v>
                </c:pt>
                <c:pt idx="9">
                  <c:v>0.81903625881272002</c:v>
                </c:pt>
                <c:pt idx="10">
                  <c:v>0.8408964152537145</c:v>
                </c:pt>
                <c:pt idx="11">
                  <c:v>0.86117352996336705</c:v>
                </c:pt>
                <c:pt idx="12">
                  <c:v>0.88011173679339338</c:v>
                </c:pt>
                <c:pt idx="13">
                  <c:v>0.89790076001184849</c:v>
                </c:pt>
                <c:pt idx="14">
                  <c:v>0.91469121922869445</c:v>
                </c:pt>
                <c:pt idx="15">
                  <c:v>0.93060485910209967</c:v>
                </c:pt>
                <c:pt idx="16">
                  <c:v>0.94574160900317594</c:v>
                </c:pt>
                <c:pt idx="17">
                  <c:v>0.96018458940418794</c:v>
                </c:pt>
                <c:pt idx="18">
                  <c:v>0.97400374642529686</c:v>
                </c:pt>
                <c:pt idx="19">
                  <c:v>0.98725854490143394</c:v>
                </c:pt>
                <c:pt idx="20">
                  <c:v>1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Semplice!$A$17:$A$37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0.65000000000000013</c:v>
                </c:pt>
                <c:pt idx="14">
                  <c:v>0.70000000000000018</c:v>
                </c:pt>
                <c:pt idx="15">
                  <c:v>0.75000000000000022</c:v>
                </c:pt>
                <c:pt idx="16">
                  <c:v>0.80000000000000027</c:v>
                </c:pt>
                <c:pt idx="17">
                  <c:v>0.85000000000000031</c:v>
                </c:pt>
                <c:pt idx="18">
                  <c:v>0.90000000000000036</c:v>
                </c:pt>
                <c:pt idx="19">
                  <c:v>0.9500000000000004</c:v>
                </c:pt>
                <c:pt idx="20">
                  <c:v>1.0000000000000004</c:v>
                </c:pt>
              </c:numCache>
            </c:numRef>
          </c:xVal>
          <c:yVal>
            <c:numRef>
              <c:f>Semplice!$C$17:$C$37</c:f>
              <c:numCache>
                <c:formatCode>General</c:formatCode>
                <c:ptCount val="21"/>
                <c:pt idx="0">
                  <c:v>0</c:v>
                </c:pt>
                <c:pt idx="1">
                  <c:v>0.22360679774997896</c:v>
                </c:pt>
                <c:pt idx="2">
                  <c:v>0.31622776601683794</c:v>
                </c:pt>
                <c:pt idx="3">
                  <c:v>0.3872983346207417</c:v>
                </c:pt>
                <c:pt idx="4">
                  <c:v>0.44721359549995798</c:v>
                </c:pt>
                <c:pt idx="5">
                  <c:v>0.5</c:v>
                </c:pt>
                <c:pt idx="6">
                  <c:v>0.54772255750516619</c:v>
                </c:pt>
                <c:pt idx="7">
                  <c:v>0.59160797830996159</c:v>
                </c:pt>
                <c:pt idx="8">
                  <c:v>0.63245553203367588</c:v>
                </c:pt>
                <c:pt idx="9">
                  <c:v>0.67082039324993692</c:v>
                </c:pt>
                <c:pt idx="10">
                  <c:v>0.70710678118654757</c:v>
                </c:pt>
                <c:pt idx="11">
                  <c:v>0.74161984870956632</c:v>
                </c:pt>
                <c:pt idx="12">
                  <c:v>0.7745966692414834</c:v>
                </c:pt>
                <c:pt idx="13">
                  <c:v>0.80622577482985502</c:v>
                </c:pt>
                <c:pt idx="14">
                  <c:v>0.83666002653407567</c:v>
                </c:pt>
                <c:pt idx="15">
                  <c:v>0.86602540378443882</c:v>
                </c:pt>
                <c:pt idx="16">
                  <c:v>0.89442719099991608</c:v>
                </c:pt>
                <c:pt idx="17">
                  <c:v>0.92195444572928886</c:v>
                </c:pt>
                <c:pt idx="18">
                  <c:v>0.94868329805051399</c:v>
                </c:pt>
                <c:pt idx="19">
                  <c:v>0.97467943448089656</c:v>
                </c:pt>
                <c:pt idx="20">
                  <c:v>1.0000000000000002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Semplice!$A$17:$A$37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0.65000000000000013</c:v>
                </c:pt>
                <c:pt idx="14">
                  <c:v>0.70000000000000018</c:v>
                </c:pt>
                <c:pt idx="15">
                  <c:v>0.75000000000000022</c:v>
                </c:pt>
                <c:pt idx="16">
                  <c:v>0.80000000000000027</c:v>
                </c:pt>
                <c:pt idx="17">
                  <c:v>0.85000000000000031</c:v>
                </c:pt>
                <c:pt idx="18">
                  <c:v>0.90000000000000036</c:v>
                </c:pt>
                <c:pt idx="19">
                  <c:v>0.9500000000000004</c:v>
                </c:pt>
                <c:pt idx="20">
                  <c:v>1.0000000000000004</c:v>
                </c:pt>
              </c:numCache>
            </c:numRef>
          </c:xVal>
          <c:yVal>
            <c:numRef>
              <c:f>Semplice!$D$17:$D$37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0.65000000000000013</c:v>
                </c:pt>
                <c:pt idx="14">
                  <c:v>0.70000000000000018</c:v>
                </c:pt>
                <c:pt idx="15">
                  <c:v>0.75000000000000022</c:v>
                </c:pt>
                <c:pt idx="16">
                  <c:v>0.80000000000000027</c:v>
                </c:pt>
                <c:pt idx="17">
                  <c:v>0.85000000000000031</c:v>
                </c:pt>
                <c:pt idx="18">
                  <c:v>0.90000000000000036</c:v>
                </c:pt>
                <c:pt idx="19">
                  <c:v>0.9500000000000004</c:v>
                </c:pt>
                <c:pt idx="20">
                  <c:v>1.0000000000000004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Semplice!$A$17:$A$37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0.65000000000000013</c:v>
                </c:pt>
                <c:pt idx="14">
                  <c:v>0.70000000000000018</c:v>
                </c:pt>
                <c:pt idx="15">
                  <c:v>0.75000000000000022</c:v>
                </c:pt>
                <c:pt idx="16">
                  <c:v>0.80000000000000027</c:v>
                </c:pt>
                <c:pt idx="17">
                  <c:v>0.85000000000000031</c:v>
                </c:pt>
                <c:pt idx="18">
                  <c:v>0.90000000000000036</c:v>
                </c:pt>
                <c:pt idx="19">
                  <c:v>0.9500000000000004</c:v>
                </c:pt>
                <c:pt idx="20">
                  <c:v>1.0000000000000004</c:v>
                </c:pt>
              </c:numCache>
            </c:numRef>
          </c:xVal>
          <c:yVal>
            <c:numRef>
              <c:f>Semplice!$E$17:$E$37</c:f>
              <c:numCache>
                <c:formatCode>General</c:formatCode>
                <c:ptCount val="21"/>
                <c:pt idx="0">
                  <c:v>0</c:v>
                </c:pt>
                <c:pt idx="1">
                  <c:v>2.5000000000000005E-3</c:v>
                </c:pt>
                <c:pt idx="2">
                  <c:v>1.0000000000000002E-2</c:v>
                </c:pt>
                <c:pt idx="3">
                  <c:v>2.2500000000000006E-2</c:v>
                </c:pt>
                <c:pt idx="4">
                  <c:v>4.0000000000000015E-2</c:v>
                </c:pt>
                <c:pt idx="5">
                  <c:v>6.2500000000000028E-2</c:v>
                </c:pt>
                <c:pt idx="6">
                  <c:v>9.0000000000000024E-2</c:v>
                </c:pt>
                <c:pt idx="7">
                  <c:v>0.12250000000000003</c:v>
                </c:pt>
                <c:pt idx="8">
                  <c:v>0.16000000000000003</c:v>
                </c:pt>
                <c:pt idx="9">
                  <c:v>0.20250000000000001</c:v>
                </c:pt>
                <c:pt idx="10">
                  <c:v>0.25</c:v>
                </c:pt>
                <c:pt idx="11">
                  <c:v>0.30250000000000005</c:v>
                </c:pt>
                <c:pt idx="12">
                  <c:v>0.3600000000000001</c:v>
                </c:pt>
                <c:pt idx="13">
                  <c:v>0.42250000000000015</c:v>
                </c:pt>
                <c:pt idx="14">
                  <c:v>0.49000000000000027</c:v>
                </c:pt>
                <c:pt idx="15">
                  <c:v>0.56250000000000033</c:v>
                </c:pt>
                <c:pt idx="16">
                  <c:v>0.64000000000000046</c:v>
                </c:pt>
                <c:pt idx="17">
                  <c:v>0.72250000000000048</c:v>
                </c:pt>
                <c:pt idx="18">
                  <c:v>0.81000000000000061</c:v>
                </c:pt>
                <c:pt idx="19">
                  <c:v>0.90250000000000075</c:v>
                </c:pt>
                <c:pt idx="20">
                  <c:v>1.0000000000000009</c:v>
                </c:pt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Semplice!$A$17:$A$37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0.65000000000000013</c:v>
                </c:pt>
                <c:pt idx="14">
                  <c:v>0.70000000000000018</c:v>
                </c:pt>
                <c:pt idx="15">
                  <c:v>0.75000000000000022</c:v>
                </c:pt>
                <c:pt idx="16">
                  <c:v>0.80000000000000027</c:v>
                </c:pt>
                <c:pt idx="17">
                  <c:v>0.85000000000000031</c:v>
                </c:pt>
                <c:pt idx="18">
                  <c:v>0.90000000000000036</c:v>
                </c:pt>
                <c:pt idx="19">
                  <c:v>0.9500000000000004</c:v>
                </c:pt>
                <c:pt idx="20">
                  <c:v>1.0000000000000004</c:v>
                </c:pt>
              </c:numCache>
            </c:numRef>
          </c:xVal>
          <c:yVal>
            <c:numRef>
              <c:f>Semplice!$F$17:$F$37</c:f>
              <c:numCache>
                <c:formatCode>General</c:formatCode>
                <c:ptCount val="21"/>
                <c:pt idx="0">
                  <c:v>0</c:v>
                </c:pt>
                <c:pt idx="1">
                  <c:v>6.2500000000000028E-6</c:v>
                </c:pt>
                <c:pt idx="2">
                  <c:v>1.0000000000000005E-4</c:v>
                </c:pt>
                <c:pt idx="3">
                  <c:v>5.062500000000003E-4</c:v>
                </c:pt>
                <c:pt idx="4">
                  <c:v>1.6000000000000012E-3</c:v>
                </c:pt>
                <c:pt idx="5">
                  <c:v>3.9062500000000035E-3</c:v>
                </c:pt>
                <c:pt idx="6">
                  <c:v>8.1000000000000048E-3</c:v>
                </c:pt>
                <c:pt idx="7">
                  <c:v>1.5006250000000006E-2</c:v>
                </c:pt>
                <c:pt idx="8">
                  <c:v>2.5600000000000012E-2</c:v>
                </c:pt>
                <c:pt idx="9">
                  <c:v>4.1006250000000008E-2</c:v>
                </c:pt>
                <c:pt idx="10">
                  <c:v>6.25E-2</c:v>
                </c:pt>
                <c:pt idx="11">
                  <c:v>9.1506250000000025E-2</c:v>
                </c:pt>
                <c:pt idx="12">
                  <c:v>0.12960000000000008</c:v>
                </c:pt>
                <c:pt idx="13">
                  <c:v>0.17850625000000012</c:v>
                </c:pt>
                <c:pt idx="14">
                  <c:v>0.24010000000000026</c:v>
                </c:pt>
                <c:pt idx="15">
                  <c:v>0.31640625000000039</c:v>
                </c:pt>
                <c:pt idx="16">
                  <c:v>0.40960000000000057</c:v>
                </c:pt>
                <c:pt idx="17">
                  <c:v>0.52200625000000067</c:v>
                </c:pt>
                <c:pt idx="18">
                  <c:v>0.65610000000000102</c:v>
                </c:pt>
                <c:pt idx="19">
                  <c:v>0.81450625000000132</c:v>
                </c:pt>
                <c:pt idx="20">
                  <c:v>1.0000000000000018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52000"/>
        <c:axId val="135550464"/>
      </c:scatterChart>
      <c:valAx>
        <c:axId val="135552000"/>
        <c:scaling>
          <c:orientation val="minMax"/>
          <c:max val="1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5550464"/>
        <c:crosses val="autoZero"/>
        <c:crossBetween val="midCat"/>
      </c:valAx>
      <c:valAx>
        <c:axId val="135550464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552000"/>
        <c:crosses val="autoZero"/>
        <c:crossBetween val="midCat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'SOLO A'!$B$17:$B$37</c:f>
              <c:numCache>
                <c:formatCode>General</c:formatCode>
                <c:ptCount val="2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</c:numCache>
            </c:numRef>
          </c:xVal>
          <c:yVal>
            <c:numRef>
              <c:f>'SOLO A'!$C$17:$C$37</c:f>
              <c:numCache>
                <c:formatCode>General</c:formatCode>
                <c:ptCount val="21"/>
                <c:pt idx="0">
                  <c:v>0</c:v>
                </c:pt>
                <c:pt idx="1">
                  <c:v>2.8372248270095275</c:v>
                </c:pt>
                <c:pt idx="2">
                  <c:v>3.3740479511420949</c:v>
                </c:pt>
                <c:pt idx="3">
                  <c:v>3.7339978637308695</c:v>
                </c:pt>
                <c:pt idx="4">
                  <c:v>4.0124418298585329</c:v>
                </c:pt>
                <c:pt idx="5">
                  <c:v>4.2426406871192857</c:v>
                </c:pt>
                <c:pt idx="6">
                  <c:v>4.4404968269537113</c:v>
                </c:pt>
                <c:pt idx="7">
                  <c:v>4.6149634038807523</c:v>
                </c:pt>
                <c:pt idx="8">
                  <c:v>4.7716243726023038</c:v>
                </c:pt>
                <c:pt idx="9">
                  <c:v>4.9142175528763206</c:v>
                </c:pt>
                <c:pt idx="10">
                  <c:v>5.0453784915222872</c:v>
                </c:pt>
                <c:pt idx="11">
                  <c:v>5.1670411797802025</c:v>
                </c:pt>
                <c:pt idx="12">
                  <c:v>5.2806704207603605</c:v>
                </c:pt>
                <c:pt idx="13">
                  <c:v>5.3874045600710909</c:v>
                </c:pt>
                <c:pt idx="14">
                  <c:v>5.4881473153721663</c:v>
                </c:pt>
                <c:pt idx="15">
                  <c:v>5.5836291546125976</c:v>
                </c:pt>
                <c:pt idx="16">
                  <c:v>5.674449654019055</c:v>
                </c:pt>
                <c:pt idx="17">
                  <c:v>5.7611075364251274</c:v>
                </c:pt>
                <c:pt idx="18">
                  <c:v>5.8440224785517803</c:v>
                </c:pt>
                <c:pt idx="19">
                  <c:v>5.9235512694086028</c:v>
                </c:pt>
                <c:pt idx="20">
                  <c:v>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'SOLO A'!$B$17:$B$37</c:f>
              <c:numCache>
                <c:formatCode>General</c:formatCode>
                <c:ptCount val="2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</c:numCache>
            </c:numRef>
          </c:xVal>
          <c:yVal>
            <c:numRef>
              <c:f>'SOLO A'!$D$17:$D$37</c:f>
              <c:numCache>
                <c:formatCode>General</c:formatCode>
                <c:ptCount val="21"/>
                <c:pt idx="0">
                  <c:v>0</c:v>
                </c:pt>
                <c:pt idx="1">
                  <c:v>1.3416407864998738</c:v>
                </c:pt>
                <c:pt idx="2">
                  <c:v>1.8973665961010275</c:v>
                </c:pt>
                <c:pt idx="3">
                  <c:v>2.3237900077244502</c:v>
                </c:pt>
                <c:pt idx="4">
                  <c:v>2.6832815729997477</c:v>
                </c:pt>
                <c:pt idx="5">
                  <c:v>3</c:v>
                </c:pt>
                <c:pt idx="6">
                  <c:v>3.2863353450309964</c:v>
                </c:pt>
                <c:pt idx="7">
                  <c:v>3.5496478698597698</c:v>
                </c:pt>
                <c:pt idx="8">
                  <c:v>3.7947331922020551</c:v>
                </c:pt>
                <c:pt idx="9">
                  <c:v>4.0249223594996213</c:v>
                </c:pt>
                <c:pt idx="10">
                  <c:v>4.2426406871192857</c:v>
                </c:pt>
                <c:pt idx="11">
                  <c:v>4.4497190922573981</c:v>
                </c:pt>
                <c:pt idx="12">
                  <c:v>4.6475800154489004</c:v>
                </c:pt>
                <c:pt idx="13">
                  <c:v>4.8373546489791304</c:v>
                </c:pt>
                <c:pt idx="14">
                  <c:v>5.0199601592044534</c:v>
                </c:pt>
                <c:pt idx="15">
                  <c:v>5.196152422706632</c:v>
                </c:pt>
                <c:pt idx="16">
                  <c:v>5.3665631459994954</c:v>
                </c:pt>
                <c:pt idx="17">
                  <c:v>5.531726674375733</c:v>
                </c:pt>
                <c:pt idx="18">
                  <c:v>5.6920997883030831</c:v>
                </c:pt>
                <c:pt idx="19">
                  <c:v>5.8480766068853782</c:v>
                </c:pt>
                <c:pt idx="20">
                  <c:v>6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'SOLO A'!$B$17:$B$37</c:f>
              <c:numCache>
                <c:formatCode>General</c:formatCode>
                <c:ptCount val="2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</c:numCache>
            </c:numRef>
          </c:xVal>
          <c:yVal>
            <c:numRef>
              <c:f>'SOLO A'!$E$17:$E$37</c:f>
              <c:numCache>
                <c:formatCode>General</c:formatCode>
                <c:ptCount val="21"/>
                <c:pt idx="0">
                  <c:v>0</c:v>
                </c:pt>
                <c:pt idx="1">
                  <c:v>0.30000000000000004</c:v>
                </c:pt>
                <c:pt idx="2">
                  <c:v>0.60000000000000009</c:v>
                </c:pt>
                <c:pt idx="3">
                  <c:v>0.9</c:v>
                </c:pt>
                <c:pt idx="4">
                  <c:v>1.2000000000000002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2.4000000000000004</c:v>
                </c:pt>
                <c:pt idx="9">
                  <c:v>2.7</c:v>
                </c:pt>
                <c:pt idx="10">
                  <c:v>3</c:v>
                </c:pt>
                <c:pt idx="11">
                  <c:v>3.3000000000000003</c:v>
                </c:pt>
                <c:pt idx="12">
                  <c:v>3.6</c:v>
                </c:pt>
                <c:pt idx="13">
                  <c:v>3.9000000000000004</c:v>
                </c:pt>
                <c:pt idx="14">
                  <c:v>4.2</c:v>
                </c:pt>
                <c:pt idx="15">
                  <c:v>4.5</c:v>
                </c:pt>
                <c:pt idx="16">
                  <c:v>4.8000000000000007</c:v>
                </c:pt>
                <c:pt idx="17">
                  <c:v>5.1000000000000005</c:v>
                </c:pt>
                <c:pt idx="18">
                  <c:v>5.4</c:v>
                </c:pt>
                <c:pt idx="19">
                  <c:v>5.7</c:v>
                </c:pt>
                <c:pt idx="20">
                  <c:v>6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'SOLO A'!$B$17:$B$37</c:f>
              <c:numCache>
                <c:formatCode>General</c:formatCode>
                <c:ptCount val="2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</c:numCache>
            </c:numRef>
          </c:xVal>
          <c:yVal>
            <c:numRef>
              <c:f>'SOLO A'!$F$17:$F$37</c:f>
              <c:numCache>
                <c:formatCode>General</c:formatCode>
                <c:ptCount val="21"/>
                <c:pt idx="0">
                  <c:v>0</c:v>
                </c:pt>
                <c:pt idx="1">
                  <c:v>1.5000000000000001E-2</c:v>
                </c:pt>
                <c:pt idx="2">
                  <c:v>6.0000000000000005E-2</c:v>
                </c:pt>
                <c:pt idx="3">
                  <c:v>0.13500000000000001</c:v>
                </c:pt>
                <c:pt idx="4">
                  <c:v>0.24000000000000002</c:v>
                </c:pt>
                <c:pt idx="5">
                  <c:v>0.375</c:v>
                </c:pt>
                <c:pt idx="6">
                  <c:v>0.54</c:v>
                </c:pt>
                <c:pt idx="7">
                  <c:v>0.7350000000000001</c:v>
                </c:pt>
                <c:pt idx="8">
                  <c:v>0.96000000000000008</c:v>
                </c:pt>
                <c:pt idx="9">
                  <c:v>1.2150000000000001</c:v>
                </c:pt>
                <c:pt idx="10">
                  <c:v>1.5</c:v>
                </c:pt>
                <c:pt idx="11">
                  <c:v>1.8150000000000002</c:v>
                </c:pt>
                <c:pt idx="12">
                  <c:v>2.16</c:v>
                </c:pt>
                <c:pt idx="13">
                  <c:v>2.5350000000000001</c:v>
                </c:pt>
                <c:pt idx="14">
                  <c:v>2.9400000000000004</c:v>
                </c:pt>
                <c:pt idx="15">
                  <c:v>3.375</c:v>
                </c:pt>
                <c:pt idx="16">
                  <c:v>3.8400000000000003</c:v>
                </c:pt>
                <c:pt idx="17">
                  <c:v>4.335</c:v>
                </c:pt>
                <c:pt idx="18">
                  <c:v>4.8600000000000003</c:v>
                </c:pt>
                <c:pt idx="19">
                  <c:v>5.415</c:v>
                </c:pt>
                <c:pt idx="20">
                  <c:v>6</c:v>
                </c:pt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'SOLO A'!$B$17:$B$37</c:f>
              <c:numCache>
                <c:formatCode>General</c:formatCode>
                <c:ptCount val="2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</c:numCache>
            </c:numRef>
          </c:xVal>
          <c:yVal>
            <c:numRef>
              <c:f>'SOLO A'!$G$17:$G$37</c:f>
              <c:numCache>
                <c:formatCode>General</c:formatCode>
                <c:ptCount val="21"/>
                <c:pt idx="0">
                  <c:v>0</c:v>
                </c:pt>
                <c:pt idx="1">
                  <c:v>3.7500000000000003E-5</c:v>
                </c:pt>
                <c:pt idx="2">
                  <c:v>6.0000000000000006E-4</c:v>
                </c:pt>
                <c:pt idx="3">
                  <c:v>3.0374999999999998E-3</c:v>
                </c:pt>
                <c:pt idx="4">
                  <c:v>9.6000000000000009E-3</c:v>
                </c:pt>
                <c:pt idx="5">
                  <c:v>2.34375E-2</c:v>
                </c:pt>
                <c:pt idx="6">
                  <c:v>4.8599999999999997E-2</c:v>
                </c:pt>
                <c:pt idx="7">
                  <c:v>9.0037500000000006E-2</c:v>
                </c:pt>
                <c:pt idx="8">
                  <c:v>0.15360000000000001</c:v>
                </c:pt>
                <c:pt idx="9">
                  <c:v>0.24603749999999999</c:v>
                </c:pt>
                <c:pt idx="10">
                  <c:v>0.375</c:v>
                </c:pt>
                <c:pt idx="11">
                  <c:v>0.54903749999999996</c:v>
                </c:pt>
                <c:pt idx="12">
                  <c:v>0.77759999999999996</c:v>
                </c:pt>
                <c:pt idx="13">
                  <c:v>1.0710375000000001</c:v>
                </c:pt>
                <c:pt idx="14">
                  <c:v>1.4406000000000001</c:v>
                </c:pt>
                <c:pt idx="15">
                  <c:v>1.8984375</c:v>
                </c:pt>
                <c:pt idx="16">
                  <c:v>2.4576000000000002</c:v>
                </c:pt>
                <c:pt idx="17">
                  <c:v>3.1320375</c:v>
                </c:pt>
                <c:pt idx="18">
                  <c:v>3.9365999999999999</c:v>
                </c:pt>
                <c:pt idx="19">
                  <c:v>4.8870374999999999</c:v>
                </c:pt>
                <c:pt idx="20">
                  <c:v>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00864"/>
        <c:axId val="88502656"/>
      </c:scatterChart>
      <c:valAx>
        <c:axId val="88500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8502656"/>
        <c:crosses val="autoZero"/>
        <c:crossBetween val="midCat"/>
      </c:valAx>
      <c:valAx>
        <c:axId val="8850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50086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COMPLETA!$B$17:$B$37</c:f>
              <c:numCache>
                <c:formatCode>General</c:formatCode>
                <c:ptCount val="21"/>
                <c:pt idx="0">
                  <c:v>4</c:v>
                </c:pt>
                <c:pt idx="1">
                  <c:v>4.55</c:v>
                </c:pt>
                <c:pt idx="2">
                  <c:v>5.0999999999999996</c:v>
                </c:pt>
                <c:pt idx="3">
                  <c:v>5.65</c:v>
                </c:pt>
                <c:pt idx="4">
                  <c:v>6.2</c:v>
                </c:pt>
                <c:pt idx="5">
                  <c:v>6.75</c:v>
                </c:pt>
                <c:pt idx="6">
                  <c:v>7.3</c:v>
                </c:pt>
                <c:pt idx="7">
                  <c:v>7.85</c:v>
                </c:pt>
                <c:pt idx="8">
                  <c:v>8.4</c:v>
                </c:pt>
                <c:pt idx="9">
                  <c:v>8.9499999999999993</c:v>
                </c:pt>
                <c:pt idx="10">
                  <c:v>9.5</c:v>
                </c:pt>
                <c:pt idx="11">
                  <c:v>10.050000000000001</c:v>
                </c:pt>
                <c:pt idx="12">
                  <c:v>10.6</c:v>
                </c:pt>
                <c:pt idx="13">
                  <c:v>11.15</c:v>
                </c:pt>
                <c:pt idx="14">
                  <c:v>11.7</c:v>
                </c:pt>
                <c:pt idx="15">
                  <c:v>12.25</c:v>
                </c:pt>
                <c:pt idx="16">
                  <c:v>12.8</c:v>
                </c:pt>
                <c:pt idx="17">
                  <c:v>13.35</c:v>
                </c:pt>
                <c:pt idx="18">
                  <c:v>13.9</c:v>
                </c:pt>
                <c:pt idx="19">
                  <c:v>14.45</c:v>
                </c:pt>
                <c:pt idx="20">
                  <c:v>15</c:v>
                </c:pt>
              </c:numCache>
            </c:numRef>
          </c:xVal>
          <c:yVal>
            <c:numRef>
              <c:f>COMPLETA!$C$17:$C$37</c:f>
              <c:numCache>
                <c:formatCode>General</c:formatCode>
                <c:ptCount val="21"/>
                <c:pt idx="0">
                  <c:v>2</c:v>
                </c:pt>
                <c:pt idx="1">
                  <c:v>3.8914832180063517</c:v>
                </c:pt>
                <c:pt idx="2">
                  <c:v>4.2493653007613963</c:v>
                </c:pt>
                <c:pt idx="3">
                  <c:v>4.4893319091539139</c:v>
                </c:pt>
                <c:pt idx="4">
                  <c:v>4.674961219905688</c:v>
                </c:pt>
                <c:pt idx="5">
                  <c:v>4.8284271247461898</c:v>
                </c:pt>
                <c:pt idx="6">
                  <c:v>4.9603312179691414</c:v>
                </c:pt>
                <c:pt idx="7">
                  <c:v>5.0766422692538349</c:v>
                </c:pt>
                <c:pt idx="8">
                  <c:v>5.1810829150682025</c:v>
                </c:pt>
                <c:pt idx="9">
                  <c:v>5.2761450352508801</c:v>
                </c:pt>
                <c:pt idx="10">
                  <c:v>5.3635856610148585</c:v>
                </c:pt>
                <c:pt idx="11">
                  <c:v>5.4446941198534686</c:v>
                </c:pt>
                <c:pt idx="12">
                  <c:v>5.5204469471735731</c:v>
                </c:pt>
                <c:pt idx="13">
                  <c:v>5.5916030400473939</c:v>
                </c:pt>
                <c:pt idx="14">
                  <c:v>5.6587648769147778</c:v>
                </c:pt>
                <c:pt idx="15">
                  <c:v>5.7224194364083978</c:v>
                </c:pt>
                <c:pt idx="16">
                  <c:v>5.7829664360127033</c:v>
                </c:pt>
                <c:pt idx="17">
                  <c:v>5.8407383576167513</c:v>
                </c:pt>
                <c:pt idx="18">
                  <c:v>5.8960149857011874</c:v>
                </c:pt>
                <c:pt idx="19">
                  <c:v>5.9490341796057358</c:v>
                </c:pt>
                <c:pt idx="20">
                  <c:v>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COMPLETA!$B$17:$B$37</c:f>
              <c:numCache>
                <c:formatCode>General</c:formatCode>
                <c:ptCount val="21"/>
                <c:pt idx="0">
                  <c:v>4</c:v>
                </c:pt>
                <c:pt idx="1">
                  <c:v>4.55</c:v>
                </c:pt>
                <c:pt idx="2">
                  <c:v>5.0999999999999996</c:v>
                </c:pt>
                <c:pt idx="3">
                  <c:v>5.65</c:v>
                </c:pt>
                <c:pt idx="4">
                  <c:v>6.2</c:v>
                </c:pt>
                <c:pt idx="5">
                  <c:v>6.75</c:v>
                </c:pt>
                <c:pt idx="6">
                  <c:v>7.3</c:v>
                </c:pt>
                <c:pt idx="7">
                  <c:v>7.85</c:v>
                </c:pt>
                <c:pt idx="8">
                  <c:v>8.4</c:v>
                </c:pt>
                <c:pt idx="9">
                  <c:v>8.9499999999999993</c:v>
                </c:pt>
                <c:pt idx="10">
                  <c:v>9.5</c:v>
                </c:pt>
                <c:pt idx="11">
                  <c:v>10.050000000000001</c:v>
                </c:pt>
                <c:pt idx="12">
                  <c:v>10.6</c:v>
                </c:pt>
                <c:pt idx="13">
                  <c:v>11.15</c:v>
                </c:pt>
                <c:pt idx="14">
                  <c:v>11.7</c:v>
                </c:pt>
                <c:pt idx="15">
                  <c:v>12.25</c:v>
                </c:pt>
                <c:pt idx="16">
                  <c:v>12.8</c:v>
                </c:pt>
                <c:pt idx="17">
                  <c:v>13.35</c:v>
                </c:pt>
                <c:pt idx="18">
                  <c:v>13.9</c:v>
                </c:pt>
                <c:pt idx="19">
                  <c:v>14.45</c:v>
                </c:pt>
                <c:pt idx="20">
                  <c:v>15</c:v>
                </c:pt>
              </c:numCache>
            </c:numRef>
          </c:xVal>
          <c:yVal>
            <c:numRef>
              <c:f>COMPLETA!$D$17:$D$37</c:f>
              <c:numCache>
                <c:formatCode>General</c:formatCode>
                <c:ptCount val="21"/>
                <c:pt idx="0">
                  <c:v>2</c:v>
                </c:pt>
                <c:pt idx="1">
                  <c:v>2.8944271909999157</c:v>
                </c:pt>
                <c:pt idx="2">
                  <c:v>3.2649110640673515</c:v>
                </c:pt>
                <c:pt idx="3">
                  <c:v>3.5491933384829668</c:v>
                </c:pt>
                <c:pt idx="4">
                  <c:v>3.7888543819998319</c:v>
                </c:pt>
                <c:pt idx="5">
                  <c:v>4</c:v>
                </c:pt>
                <c:pt idx="6">
                  <c:v>4.1908902300206643</c:v>
                </c:pt>
                <c:pt idx="7">
                  <c:v>4.3664319132398468</c:v>
                </c:pt>
                <c:pt idx="8">
                  <c:v>4.529822128134704</c:v>
                </c:pt>
                <c:pt idx="9">
                  <c:v>4.6832815729997472</c:v>
                </c:pt>
                <c:pt idx="10">
                  <c:v>4.8284271247461898</c:v>
                </c:pt>
                <c:pt idx="11">
                  <c:v>4.9664793948382657</c:v>
                </c:pt>
                <c:pt idx="12">
                  <c:v>5.0983866769659336</c:v>
                </c:pt>
                <c:pt idx="13">
                  <c:v>5.2249030993194197</c:v>
                </c:pt>
                <c:pt idx="14">
                  <c:v>5.3466401061363023</c:v>
                </c:pt>
                <c:pt idx="15">
                  <c:v>5.4641016151377553</c:v>
                </c:pt>
                <c:pt idx="16">
                  <c:v>5.5777087639996639</c:v>
                </c:pt>
                <c:pt idx="17">
                  <c:v>5.6878177829171541</c:v>
                </c:pt>
                <c:pt idx="18">
                  <c:v>5.794733192202056</c:v>
                </c:pt>
                <c:pt idx="19">
                  <c:v>5.8987177379235858</c:v>
                </c:pt>
                <c:pt idx="20">
                  <c:v>6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COMPLETA!$B$17:$B$37</c:f>
              <c:numCache>
                <c:formatCode>General</c:formatCode>
                <c:ptCount val="21"/>
                <c:pt idx="0">
                  <c:v>4</c:v>
                </c:pt>
                <c:pt idx="1">
                  <c:v>4.55</c:v>
                </c:pt>
                <c:pt idx="2">
                  <c:v>5.0999999999999996</c:v>
                </c:pt>
                <c:pt idx="3">
                  <c:v>5.65</c:v>
                </c:pt>
                <c:pt idx="4">
                  <c:v>6.2</c:v>
                </c:pt>
                <c:pt idx="5">
                  <c:v>6.75</c:v>
                </c:pt>
                <c:pt idx="6">
                  <c:v>7.3</c:v>
                </c:pt>
                <c:pt idx="7">
                  <c:v>7.85</c:v>
                </c:pt>
                <c:pt idx="8">
                  <c:v>8.4</c:v>
                </c:pt>
                <c:pt idx="9">
                  <c:v>8.9499999999999993</c:v>
                </c:pt>
                <c:pt idx="10">
                  <c:v>9.5</c:v>
                </c:pt>
                <c:pt idx="11">
                  <c:v>10.050000000000001</c:v>
                </c:pt>
                <c:pt idx="12">
                  <c:v>10.6</c:v>
                </c:pt>
                <c:pt idx="13">
                  <c:v>11.15</c:v>
                </c:pt>
                <c:pt idx="14">
                  <c:v>11.7</c:v>
                </c:pt>
                <c:pt idx="15">
                  <c:v>12.25</c:v>
                </c:pt>
                <c:pt idx="16">
                  <c:v>12.8</c:v>
                </c:pt>
                <c:pt idx="17">
                  <c:v>13.35</c:v>
                </c:pt>
                <c:pt idx="18">
                  <c:v>13.9</c:v>
                </c:pt>
                <c:pt idx="19">
                  <c:v>14.45</c:v>
                </c:pt>
                <c:pt idx="20">
                  <c:v>15</c:v>
                </c:pt>
              </c:numCache>
            </c:numRef>
          </c:xVal>
          <c:yVal>
            <c:numRef>
              <c:f>COMPLETA!$E$17:$E$37</c:f>
              <c:numCache>
                <c:formatCode>General</c:formatCode>
                <c:ptCount val="21"/>
                <c:pt idx="0">
                  <c:v>2</c:v>
                </c:pt>
                <c:pt idx="1">
                  <c:v>2.1999999999999997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</c:v>
                </c:pt>
                <c:pt idx="6">
                  <c:v>3.2</c:v>
                </c:pt>
                <c:pt idx="7">
                  <c:v>3.4</c:v>
                </c:pt>
                <c:pt idx="8">
                  <c:v>3.6</c:v>
                </c:pt>
                <c:pt idx="9">
                  <c:v>3.8</c:v>
                </c:pt>
                <c:pt idx="10">
                  <c:v>4</c:v>
                </c:pt>
                <c:pt idx="11">
                  <c:v>4.2</c:v>
                </c:pt>
                <c:pt idx="12">
                  <c:v>4.4000000000000004</c:v>
                </c:pt>
                <c:pt idx="13">
                  <c:v>4.5999999999999996</c:v>
                </c:pt>
                <c:pt idx="14">
                  <c:v>4.8</c:v>
                </c:pt>
                <c:pt idx="15">
                  <c:v>5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</c:v>
                </c:pt>
                <c:pt idx="20">
                  <c:v>6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COMPLETA!$B$17:$B$37</c:f>
              <c:numCache>
                <c:formatCode>General</c:formatCode>
                <c:ptCount val="21"/>
                <c:pt idx="0">
                  <c:v>4</c:v>
                </c:pt>
                <c:pt idx="1">
                  <c:v>4.55</c:v>
                </c:pt>
                <c:pt idx="2">
                  <c:v>5.0999999999999996</c:v>
                </c:pt>
                <c:pt idx="3">
                  <c:v>5.65</c:v>
                </c:pt>
                <c:pt idx="4">
                  <c:v>6.2</c:v>
                </c:pt>
                <c:pt idx="5">
                  <c:v>6.75</c:v>
                </c:pt>
                <c:pt idx="6">
                  <c:v>7.3</c:v>
                </c:pt>
                <c:pt idx="7">
                  <c:v>7.85</c:v>
                </c:pt>
                <c:pt idx="8">
                  <c:v>8.4</c:v>
                </c:pt>
                <c:pt idx="9">
                  <c:v>8.9499999999999993</c:v>
                </c:pt>
                <c:pt idx="10">
                  <c:v>9.5</c:v>
                </c:pt>
                <c:pt idx="11">
                  <c:v>10.050000000000001</c:v>
                </c:pt>
                <c:pt idx="12">
                  <c:v>10.6</c:v>
                </c:pt>
                <c:pt idx="13">
                  <c:v>11.15</c:v>
                </c:pt>
                <c:pt idx="14">
                  <c:v>11.7</c:v>
                </c:pt>
                <c:pt idx="15">
                  <c:v>12.25</c:v>
                </c:pt>
                <c:pt idx="16">
                  <c:v>12.8</c:v>
                </c:pt>
                <c:pt idx="17">
                  <c:v>13.35</c:v>
                </c:pt>
                <c:pt idx="18">
                  <c:v>13.9</c:v>
                </c:pt>
                <c:pt idx="19">
                  <c:v>14.45</c:v>
                </c:pt>
                <c:pt idx="20">
                  <c:v>15</c:v>
                </c:pt>
              </c:numCache>
            </c:numRef>
          </c:xVal>
          <c:yVal>
            <c:numRef>
              <c:f>COMPLETA!$F$17:$F$37</c:f>
              <c:numCache>
                <c:formatCode>General</c:formatCode>
                <c:ptCount val="21"/>
                <c:pt idx="0">
                  <c:v>2</c:v>
                </c:pt>
                <c:pt idx="1">
                  <c:v>2.0099999999999998</c:v>
                </c:pt>
                <c:pt idx="2">
                  <c:v>2.04</c:v>
                </c:pt>
                <c:pt idx="3">
                  <c:v>2.09</c:v>
                </c:pt>
                <c:pt idx="4">
                  <c:v>2.16</c:v>
                </c:pt>
                <c:pt idx="5">
                  <c:v>2.25</c:v>
                </c:pt>
                <c:pt idx="6">
                  <c:v>2.36</c:v>
                </c:pt>
                <c:pt idx="7">
                  <c:v>2.4899999999999998</c:v>
                </c:pt>
                <c:pt idx="8">
                  <c:v>2.64</c:v>
                </c:pt>
                <c:pt idx="9">
                  <c:v>2.8099999999999996</c:v>
                </c:pt>
                <c:pt idx="10">
                  <c:v>3</c:v>
                </c:pt>
                <c:pt idx="11">
                  <c:v>3.21</c:v>
                </c:pt>
                <c:pt idx="12">
                  <c:v>3.44</c:v>
                </c:pt>
                <c:pt idx="13">
                  <c:v>3.6900000000000004</c:v>
                </c:pt>
                <c:pt idx="14">
                  <c:v>3.96</c:v>
                </c:pt>
                <c:pt idx="15">
                  <c:v>4.25</c:v>
                </c:pt>
                <c:pt idx="16">
                  <c:v>4.5600000000000005</c:v>
                </c:pt>
                <c:pt idx="17">
                  <c:v>4.8900000000000006</c:v>
                </c:pt>
                <c:pt idx="18">
                  <c:v>5.24</c:v>
                </c:pt>
                <c:pt idx="19">
                  <c:v>5.6099999999999994</c:v>
                </c:pt>
                <c:pt idx="20">
                  <c:v>6</c:v>
                </c:pt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COMPLETA!$B$17:$B$37</c:f>
              <c:numCache>
                <c:formatCode>General</c:formatCode>
                <c:ptCount val="21"/>
                <c:pt idx="0">
                  <c:v>4</c:v>
                </c:pt>
                <c:pt idx="1">
                  <c:v>4.55</c:v>
                </c:pt>
                <c:pt idx="2">
                  <c:v>5.0999999999999996</c:v>
                </c:pt>
                <c:pt idx="3">
                  <c:v>5.65</c:v>
                </c:pt>
                <c:pt idx="4">
                  <c:v>6.2</c:v>
                </c:pt>
                <c:pt idx="5">
                  <c:v>6.75</c:v>
                </c:pt>
                <c:pt idx="6">
                  <c:v>7.3</c:v>
                </c:pt>
                <c:pt idx="7">
                  <c:v>7.85</c:v>
                </c:pt>
                <c:pt idx="8">
                  <c:v>8.4</c:v>
                </c:pt>
                <c:pt idx="9">
                  <c:v>8.9499999999999993</c:v>
                </c:pt>
                <c:pt idx="10">
                  <c:v>9.5</c:v>
                </c:pt>
                <c:pt idx="11">
                  <c:v>10.050000000000001</c:v>
                </c:pt>
                <c:pt idx="12">
                  <c:v>10.6</c:v>
                </c:pt>
                <c:pt idx="13">
                  <c:v>11.15</c:v>
                </c:pt>
                <c:pt idx="14">
                  <c:v>11.7</c:v>
                </c:pt>
                <c:pt idx="15">
                  <c:v>12.25</c:v>
                </c:pt>
                <c:pt idx="16">
                  <c:v>12.8</c:v>
                </c:pt>
                <c:pt idx="17">
                  <c:v>13.35</c:v>
                </c:pt>
                <c:pt idx="18">
                  <c:v>13.9</c:v>
                </c:pt>
                <c:pt idx="19">
                  <c:v>14.45</c:v>
                </c:pt>
                <c:pt idx="20">
                  <c:v>15</c:v>
                </c:pt>
              </c:numCache>
            </c:numRef>
          </c:xVal>
          <c:yVal>
            <c:numRef>
              <c:f>COMPLETA!$G$17:$G$37</c:f>
              <c:numCache>
                <c:formatCode>General</c:formatCode>
                <c:ptCount val="21"/>
                <c:pt idx="0">
                  <c:v>2</c:v>
                </c:pt>
                <c:pt idx="1">
                  <c:v>2.0000249999999999</c:v>
                </c:pt>
                <c:pt idx="2">
                  <c:v>2.0004</c:v>
                </c:pt>
                <c:pt idx="3">
                  <c:v>2.0020250000000002</c:v>
                </c:pt>
                <c:pt idx="4">
                  <c:v>2.0064000000000002</c:v>
                </c:pt>
                <c:pt idx="5">
                  <c:v>2.015625</c:v>
                </c:pt>
                <c:pt idx="6">
                  <c:v>2.0324</c:v>
                </c:pt>
                <c:pt idx="7">
                  <c:v>2.060025</c:v>
                </c:pt>
                <c:pt idx="8">
                  <c:v>2.1023999999999998</c:v>
                </c:pt>
                <c:pt idx="9">
                  <c:v>2.1640250000000001</c:v>
                </c:pt>
                <c:pt idx="10">
                  <c:v>2.25</c:v>
                </c:pt>
                <c:pt idx="11">
                  <c:v>2.366025</c:v>
                </c:pt>
                <c:pt idx="12">
                  <c:v>2.5183999999999997</c:v>
                </c:pt>
                <c:pt idx="13">
                  <c:v>2.7140249999999999</c:v>
                </c:pt>
                <c:pt idx="14">
                  <c:v>2.9603999999999995</c:v>
                </c:pt>
                <c:pt idx="15">
                  <c:v>3.265625</c:v>
                </c:pt>
                <c:pt idx="16">
                  <c:v>3.6384000000000003</c:v>
                </c:pt>
                <c:pt idx="17">
                  <c:v>4.088025</c:v>
                </c:pt>
                <c:pt idx="18">
                  <c:v>4.6243999999999996</c:v>
                </c:pt>
                <c:pt idx="19">
                  <c:v>5.2580249999999982</c:v>
                </c:pt>
                <c:pt idx="20">
                  <c:v>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42112"/>
        <c:axId val="1938176"/>
      </c:scatterChart>
      <c:valAx>
        <c:axId val="144442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38176"/>
        <c:crosses val="autoZero"/>
        <c:crossBetween val="midCat"/>
      </c:valAx>
      <c:valAx>
        <c:axId val="193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4421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TOOL!$D$10:$O$10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TOOL!$D$13:$O$13</c:f>
              <c:numCache>
                <c:formatCode>0.00</c:formatCode>
                <c:ptCount val="12"/>
                <c:pt idx="0">
                  <c:v>100</c:v>
                </c:pt>
                <c:pt idx="1">
                  <c:v>99.900326828238761</c:v>
                </c:pt>
                <c:pt idx="2">
                  <c:v>99.436163394762019</c:v>
                </c:pt>
                <c:pt idx="3">
                  <c:v>98.446249021221874</c:v>
                </c:pt>
                <c:pt idx="4">
                  <c:v>96.810458503640191</c:v>
                </c:pt>
                <c:pt idx="5">
                  <c:v>94.42810031022114</c:v>
                </c:pt>
                <c:pt idx="6">
                  <c:v>91.210657173046002</c:v>
                </c:pt>
                <c:pt idx="7">
                  <c:v>87.078189181601388</c:v>
                </c:pt>
                <c:pt idx="8">
                  <c:v>81.957228632384712</c:v>
                </c:pt>
                <c:pt idx="9">
                  <c:v>75.779419262017655</c:v>
                </c:pt>
                <c:pt idx="10">
                  <c:v>68.480575562129161</c:v>
                </c:pt>
                <c:pt idx="11">
                  <c:v>60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71712"/>
        <c:axId val="88632704"/>
      </c:scatterChart>
      <c:valAx>
        <c:axId val="991717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8632704"/>
        <c:crosses val="autoZero"/>
        <c:crossBetween val="midCat"/>
      </c:valAx>
      <c:valAx>
        <c:axId val="886327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91717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18106</xdr:colOff>
      <xdr:row>0</xdr:row>
      <xdr:rowOff>27159</xdr:rowOff>
    </xdr:from>
    <xdr:to>
      <xdr:col>18</xdr:col>
      <xdr:colOff>148151</xdr:colOff>
      <xdr:row>5</xdr:row>
      <xdr:rowOff>123984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6" y="27159"/>
          <a:ext cx="10559637" cy="1002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506993</xdr:colOff>
      <xdr:row>17</xdr:row>
      <xdr:rowOff>13580</xdr:rowOff>
    </xdr:from>
    <xdr:to>
      <xdr:col>16</xdr:col>
      <xdr:colOff>525099</xdr:colOff>
      <xdr:row>32</xdr:row>
      <xdr:rowOff>40740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72427</xdr:colOff>
      <xdr:row>6</xdr:row>
      <xdr:rowOff>99588</xdr:rowOff>
    </xdr:from>
    <xdr:to>
      <xdr:col>3</xdr:col>
      <xdr:colOff>235390</xdr:colOff>
      <xdr:row>8</xdr:row>
      <xdr:rowOff>36214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271" y="1186004"/>
          <a:ext cx="742384" cy="298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130045</xdr:colOff>
      <xdr:row>5</xdr:row>
      <xdr:rowOff>96825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59637" cy="1002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18106</xdr:colOff>
      <xdr:row>6</xdr:row>
      <xdr:rowOff>72426</xdr:rowOff>
    </xdr:from>
    <xdr:to>
      <xdr:col>4</xdr:col>
      <xdr:colOff>556913</xdr:colOff>
      <xdr:row>8</xdr:row>
      <xdr:rowOff>78174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950" y="1158842"/>
          <a:ext cx="1118229" cy="36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506993</xdr:colOff>
      <xdr:row>17</xdr:row>
      <xdr:rowOff>13580</xdr:rowOff>
    </xdr:from>
    <xdr:to>
      <xdr:col>17</xdr:col>
      <xdr:colOff>525099</xdr:colOff>
      <xdr:row>32</xdr:row>
      <xdr:rowOff>40740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18106</xdr:colOff>
      <xdr:row>6</xdr:row>
      <xdr:rowOff>36214</xdr:rowOff>
    </xdr:from>
    <xdr:to>
      <xdr:col>7</xdr:col>
      <xdr:colOff>226337</xdr:colOff>
      <xdr:row>8</xdr:row>
      <xdr:rowOff>172017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637" y="1122630"/>
          <a:ext cx="787652" cy="497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27159</xdr:rowOff>
    </xdr:from>
    <xdr:to>
      <xdr:col>18</xdr:col>
      <xdr:colOff>130045</xdr:colOff>
      <xdr:row>5</xdr:row>
      <xdr:rowOff>123984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59"/>
          <a:ext cx="10559637" cy="1002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506993</xdr:colOff>
      <xdr:row>17</xdr:row>
      <xdr:rowOff>13580</xdr:rowOff>
    </xdr:from>
    <xdr:to>
      <xdr:col>17</xdr:col>
      <xdr:colOff>525099</xdr:colOff>
      <xdr:row>32</xdr:row>
      <xdr:rowOff>40740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126749</xdr:colOff>
      <xdr:row>6</xdr:row>
      <xdr:rowOff>72427</xdr:rowOff>
    </xdr:from>
    <xdr:to>
      <xdr:col>7</xdr:col>
      <xdr:colOff>0</xdr:colOff>
      <xdr:row>9</xdr:row>
      <xdr:rowOff>90534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5014" y="1158843"/>
          <a:ext cx="2190938" cy="5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190123</xdr:colOff>
      <xdr:row>15</xdr:row>
      <xdr:rowOff>40739</xdr:rowOff>
    </xdr:from>
    <xdr:to>
      <xdr:col>13</xdr:col>
      <xdr:colOff>325924</xdr:colOff>
      <xdr:row>30</xdr:row>
      <xdr:rowOff>67900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139098</xdr:colOff>
      <xdr:row>5</xdr:row>
      <xdr:rowOff>96825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59637" cy="1002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37"/>
  <sheetViews>
    <sheetView workbookViewId="0">
      <selection activeCell="F11" sqref="F11"/>
    </sheetView>
  </sheetViews>
  <sheetFormatPr defaultRowHeight="14.3" x14ac:dyDescent="0.25"/>
  <sheetData>
    <row r="8" spans="1:6" x14ac:dyDescent="0.25">
      <c r="B8" t="s">
        <v>1</v>
      </c>
    </row>
    <row r="14" spans="1:6" x14ac:dyDescent="0.25">
      <c r="A14" s="2" t="s">
        <v>2</v>
      </c>
      <c r="B14">
        <v>1</v>
      </c>
      <c r="C14">
        <f>+B14</f>
        <v>1</v>
      </c>
      <c r="D14">
        <f>+C14</f>
        <v>1</v>
      </c>
      <c r="E14">
        <f>+D14</f>
        <v>1</v>
      </c>
      <c r="F14">
        <f>+E14</f>
        <v>1</v>
      </c>
    </row>
    <row r="15" spans="1:6" x14ac:dyDescent="0.25">
      <c r="A15" s="3" t="s">
        <v>3</v>
      </c>
      <c r="B15">
        <v>0.25</v>
      </c>
      <c r="C15">
        <v>0.5</v>
      </c>
      <c r="D15">
        <v>1</v>
      </c>
      <c r="E15">
        <f>1/C15</f>
        <v>2</v>
      </c>
      <c r="F15">
        <f>1/B15</f>
        <v>4</v>
      </c>
    </row>
    <row r="17" spans="1:6" x14ac:dyDescent="0.25">
      <c r="A17">
        <v>0</v>
      </c>
      <c r="B17">
        <f>+B$14*$A17^B$15</f>
        <v>0</v>
      </c>
      <c r="C17">
        <f t="shared" ref="C17:F37" si="0">+C$14*$A17^C$15</f>
        <v>0</v>
      </c>
      <c r="D17">
        <f t="shared" si="0"/>
        <v>0</v>
      </c>
      <c r="E17">
        <f t="shared" si="0"/>
        <v>0</v>
      </c>
      <c r="F17">
        <f t="shared" si="0"/>
        <v>0</v>
      </c>
    </row>
    <row r="18" spans="1:6" x14ac:dyDescent="0.25">
      <c r="A18">
        <v>0.05</v>
      </c>
      <c r="B18">
        <f t="shared" ref="B18:F33" si="1">+B$14*$A18^B$15</f>
        <v>0.47287080450158792</v>
      </c>
      <c r="C18">
        <f t="shared" si="0"/>
        <v>0.22360679774997896</v>
      </c>
      <c r="D18">
        <f t="shared" si="0"/>
        <v>0.05</v>
      </c>
      <c r="E18">
        <f t="shared" si="0"/>
        <v>2.5000000000000005E-3</v>
      </c>
      <c r="F18">
        <f t="shared" si="0"/>
        <v>6.2500000000000028E-6</v>
      </c>
    </row>
    <row r="19" spans="1:6" x14ac:dyDescent="0.25">
      <c r="A19">
        <f>+A18+A18</f>
        <v>0.1</v>
      </c>
      <c r="B19">
        <f t="shared" si="1"/>
        <v>0.56234132519034907</v>
      </c>
      <c r="C19">
        <f t="shared" si="0"/>
        <v>0.31622776601683794</v>
      </c>
      <c r="D19">
        <f t="shared" si="0"/>
        <v>0.1</v>
      </c>
      <c r="E19">
        <f t="shared" si="0"/>
        <v>1.0000000000000002E-2</v>
      </c>
      <c r="F19">
        <f t="shared" si="0"/>
        <v>1.0000000000000005E-4</v>
      </c>
    </row>
    <row r="20" spans="1:6" x14ac:dyDescent="0.25">
      <c r="A20">
        <f>+A19+A19-A18</f>
        <v>0.15000000000000002</v>
      </c>
      <c r="B20">
        <f t="shared" si="1"/>
        <v>0.62233297728847836</v>
      </c>
      <c r="C20">
        <f t="shared" si="0"/>
        <v>0.3872983346207417</v>
      </c>
      <c r="D20">
        <f t="shared" si="0"/>
        <v>0.15000000000000002</v>
      </c>
      <c r="E20">
        <f t="shared" si="0"/>
        <v>2.2500000000000006E-2</v>
      </c>
      <c r="F20">
        <f t="shared" si="0"/>
        <v>5.062500000000003E-4</v>
      </c>
    </row>
    <row r="21" spans="1:6" x14ac:dyDescent="0.25">
      <c r="A21">
        <f t="shared" ref="A21:A39" si="2">+A20+A20-A19</f>
        <v>0.20000000000000004</v>
      </c>
      <c r="B21">
        <f t="shared" si="1"/>
        <v>0.66874030497642201</v>
      </c>
      <c r="C21">
        <f t="shared" si="0"/>
        <v>0.44721359549995798</v>
      </c>
      <c r="D21">
        <f t="shared" si="0"/>
        <v>0.20000000000000004</v>
      </c>
      <c r="E21">
        <f t="shared" si="0"/>
        <v>4.0000000000000015E-2</v>
      </c>
      <c r="F21">
        <f t="shared" si="0"/>
        <v>1.6000000000000012E-3</v>
      </c>
    </row>
    <row r="22" spans="1:6" x14ac:dyDescent="0.25">
      <c r="A22">
        <f t="shared" si="2"/>
        <v>0.25000000000000006</v>
      </c>
      <c r="B22">
        <f t="shared" si="1"/>
        <v>0.70710678118654757</v>
      </c>
      <c r="C22">
        <f t="shared" si="0"/>
        <v>0.5</v>
      </c>
      <c r="D22">
        <f t="shared" si="0"/>
        <v>0.25000000000000006</v>
      </c>
      <c r="E22">
        <f t="shared" si="0"/>
        <v>6.2500000000000028E-2</v>
      </c>
      <c r="F22">
        <f t="shared" si="0"/>
        <v>3.9062500000000035E-3</v>
      </c>
    </row>
    <row r="23" spans="1:6" x14ac:dyDescent="0.25">
      <c r="A23">
        <f t="shared" si="2"/>
        <v>0.30000000000000004</v>
      </c>
      <c r="B23">
        <f t="shared" si="1"/>
        <v>0.74008280449228525</v>
      </c>
      <c r="C23">
        <f t="shared" si="0"/>
        <v>0.54772255750516619</v>
      </c>
      <c r="D23">
        <f t="shared" si="0"/>
        <v>0.30000000000000004</v>
      </c>
      <c r="E23">
        <f t="shared" si="0"/>
        <v>9.0000000000000024E-2</v>
      </c>
      <c r="F23">
        <f t="shared" si="0"/>
        <v>8.1000000000000048E-3</v>
      </c>
    </row>
    <row r="24" spans="1:6" x14ac:dyDescent="0.25">
      <c r="A24">
        <f t="shared" si="2"/>
        <v>0.35000000000000003</v>
      </c>
      <c r="B24">
        <f t="shared" si="1"/>
        <v>0.76916056731345872</v>
      </c>
      <c r="C24">
        <f t="shared" si="0"/>
        <v>0.59160797830996159</v>
      </c>
      <c r="D24">
        <f t="shared" si="0"/>
        <v>0.35000000000000003</v>
      </c>
      <c r="E24">
        <f t="shared" si="0"/>
        <v>0.12250000000000003</v>
      </c>
      <c r="F24">
        <f t="shared" si="0"/>
        <v>1.5006250000000006E-2</v>
      </c>
    </row>
    <row r="25" spans="1:6" x14ac:dyDescent="0.25">
      <c r="A25">
        <f t="shared" si="2"/>
        <v>0.4</v>
      </c>
      <c r="B25">
        <f t="shared" si="1"/>
        <v>0.79527072876705063</v>
      </c>
      <c r="C25">
        <f t="shared" si="0"/>
        <v>0.63245553203367588</v>
      </c>
      <c r="D25">
        <f t="shared" si="0"/>
        <v>0.4</v>
      </c>
      <c r="E25">
        <f t="shared" si="0"/>
        <v>0.16000000000000003</v>
      </c>
      <c r="F25">
        <f t="shared" si="0"/>
        <v>2.5600000000000012E-2</v>
      </c>
    </row>
    <row r="26" spans="1:6" x14ac:dyDescent="0.25">
      <c r="A26">
        <f t="shared" si="2"/>
        <v>0.45</v>
      </c>
      <c r="B26">
        <f t="shared" si="1"/>
        <v>0.81903625881272002</v>
      </c>
      <c r="C26">
        <f t="shared" si="0"/>
        <v>0.67082039324993692</v>
      </c>
      <c r="D26">
        <f t="shared" si="0"/>
        <v>0.45</v>
      </c>
      <c r="E26">
        <f t="shared" si="0"/>
        <v>0.20250000000000001</v>
      </c>
      <c r="F26">
        <f t="shared" si="0"/>
        <v>4.1006250000000008E-2</v>
      </c>
    </row>
    <row r="27" spans="1:6" x14ac:dyDescent="0.25">
      <c r="A27">
        <f t="shared" si="2"/>
        <v>0.5</v>
      </c>
      <c r="B27">
        <f t="shared" si="1"/>
        <v>0.8408964152537145</v>
      </c>
      <c r="C27">
        <f t="shared" si="0"/>
        <v>0.70710678118654757</v>
      </c>
      <c r="D27">
        <f t="shared" si="0"/>
        <v>0.5</v>
      </c>
      <c r="E27">
        <f t="shared" si="0"/>
        <v>0.25</v>
      </c>
      <c r="F27">
        <f t="shared" si="0"/>
        <v>6.25E-2</v>
      </c>
    </row>
    <row r="28" spans="1:6" x14ac:dyDescent="0.25">
      <c r="A28">
        <f t="shared" si="2"/>
        <v>0.55000000000000004</v>
      </c>
      <c r="B28">
        <f t="shared" si="1"/>
        <v>0.86117352996336705</v>
      </c>
      <c r="C28">
        <f t="shared" si="0"/>
        <v>0.74161984870956632</v>
      </c>
      <c r="D28">
        <f t="shared" si="0"/>
        <v>0.55000000000000004</v>
      </c>
      <c r="E28">
        <f t="shared" si="0"/>
        <v>0.30250000000000005</v>
      </c>
      <c r="F28">
        <f t="shared" si="0"/>
        <v>9.1506250000000025E-2</v>
      </c>
    </row>
    <row r="29" spans="1:6" x14ac:dyDescent="0.25">
      <c r="A29">
        <f t="shared" si="2"/>
        <v>0.60000000000000009</v>
      </c>
      <c r="B29">
        <f t="shared" si="1"/>
        <v>0.88011173679339338</v>
      </c>
      <c r="C29">
        <f t="shared" si="0"/>
        <v>0.7745966692414834</v>
      </c>
      <c r="D29">
        <f t="shared" si="0"/>
        <v>0.60000000000000009</v>
      </c>
      <c r="E29">
        <f t="shared" si="0"/>
        <v>0.3600000000000001</v>
      </c>
      <c r="F29">
        <f t="shared" si="0"/>
        <v>0.12960000000000008</v>
      </c>
    </row>
    <row r="30" spans="1:6" x14ac:dyDescent="0.25">
      <c r="A30">
        <f t="shared" si="2"/>
        <v>0.65000000000000013</v>
      </c>
      <c r="B30">
        <f t="shared" si="1"/>
        <v>0.89790076001184849</v>
      </c>
      <c r="C30">
        <f t="shared" si="0"/>
        <v>0.80622577482985502</v>
      </c>
      <c r="D30">
        <f t="shared" si="0"/>
        <v>0.65000000000000013</v>
      </c>
      <c r="E30">
        <f t="shared" si="0"/>
        <v>0.42250000000000015</v>
      </c>
      <c r="F30">
        <f t="shared" si="0"/>
        <v>0.17850625000000012</v>
      </c>
    </row>
    <row r="31" spans="1:6" x14ac:dyDescent="0.25">
      <c r="A31">
        <f t="shared" si="2"/>
        <v>0.70000000000000018</v>
      </c>
      <c r="B31">
        <f t="shared" si="1"/>
        <v>0.91469121922869445</v>
      </c>
      <c r="C31">
        <f t="shared" si="0"/>
        <v>0.83666002653407567</v>
      </c>
      <c r="D31">
        <f t="shared" si="0"/>
        <v>0.70000000000000018</v>
      </c>
      <c r="E31">
        <f t="shared" si="0"/>
        <v>0.49000000000000027</v>
      </c>
      <c r="F31">
        <f t="shared" si="0"/>
        <v>0.24010000000000026</v>
      </c>
    </row>
    <row r="32" spans="1:6" x14ac:dyDescent="0.25">
      <c r="A32">
        <f t="shared" si="2"/>
        <v>0.75000000000000022</v>
      </c>
      <c r="B32">
        <f t="shared" si="1"/>
        <v>0.93060485910209967</v>
      </c>
      <c r="C32">
        <f t="shared" si="0"/>
        <v>0.86602540378443882</v>
      </c>
      <c r="D32">
        <f t="shared" si="0"/>
        <v>0.75000000000000022</v>
      </c>
      <c r="E32">
        <f t="shared" si="0"/>
        <v>0.56250000000000033</v>
      </c>
      <c r="F32">
        <f t="shared" si="0"/>
        <v>0.31640625000000039</v>
      </c>
    </row>
    <row r="33" spans="1:6" x14ac:dyDescent="0.25">
      <c r="A33">
        <f t="shared" si="2"/>
        <v>0.80000000000000027</v>
      </c>
      <c r="B33">
        <f t="shared" si="1"/>
        <v>0.94574160900317594</v>
      </c>
      <c r="C33">
        <f t="shared" si="0"/>
        <v>0.89442719099991608</v>
      </c>
      <c r="D33">
        <f t="shared" si="0"/>
        <v>0.80000000000000027</v>
      </c>
      <c r="E33">
        <f t="shared" si="0"/>
        <v>0.64000000000000046</v>
      </c>
      <c r="F33">
        <f t="shared" si="0"/>
        <v>0.40960000000000057</v>
      </c>
    </row>
    <row r="34" spans="1:6" x14ac:dyDescent="0.25">
      <c r="A34">
        <f t="shared" si="2"/>
        <v>0.85000000000000031</v>
      </c>
      <c r="B34">
        <f t="shared" ref="B34:F37" si="3">+B$14*$A34^B$15</f>
        <v>0.96018458940418794</v>
      </c>
      <c r="C34">
        <f t="shared" si="0"/>
        <v>0.92195444572928886</v>
      </c>
      <c r="D34">
        <f t="shared" si="0"/>
        <v>0.85000000000000031</v>
      </c>
      <c r="E34">
        <f t="shared" si="0"/>
        <v>0.72250000000000048</v>
      </c>
      <c r="F34">
        <f t="shared" si="0"/>
        <v>0.52200625000000067</v>
      </c>
    </row>
    <row r="35" spans="1:6" x14ac:dyDescent="0.25">
      <c r="A35">
        <f t="shared" si="2"/>
        <v>0.90000000000000036</v>
      </c>
      <c r="B35">
        <f t="shared" si="3"/>
        <v>0.97400374642529686</v>
      </c>
      <c r="C35">
        <f t="shared" si="0"/>
        <v>0.94868329805051399</v>
      </c>
      <c r="D35">
        <f t="shared" si="0"/>
        <v>0.90000000000000036</v>
      </c>
      <c r="E35">
        <f t="shared" si="0"/>
        <v>0.81000000000000061</v>
      </c>
      <c r="F35">
        <f t="shared" si="0"/>
        <v>0.65610000000000102</v>
      </c>
    </row>
    <row r="36" spans="1:6" x14ac:dyDescent="0.25">
      <c r="A36">
        <f t="shared" si="2"/>
        <v>0.9500000000000004</v>
      </c>
      <c r="B36">
        <f t="shared" si="3"/>
        <v>0.98725854490143394</v>
      </c>
      <c r="C36">
        <f t="shared" si="0"/>
        <v>0.97467943448089656</v>
      </c>
      <c r="D36">
        <f t="shared" si="0"/>
        <v>0.9500000000000004</v>
      </c>
      <c r="E36">
        <f t="shared" si="0"/>
        <v>0.90250000000000075</v>
      </c>
      <c r="F36">
        <f t="shared" si="0"/>
        <v>0.81450625000000132</v>
      </c>
    </row>
    <row r="37" spans="1:6" x14ac:dyDescent="0.25">
      <c r="A37">
        <f t="shared" si="2"/>
        <v>1.0000000000000004</v>
      </c>
      <c r="B37">
        <f t="shared" si="3"/>
        <v>1</v>
      </c>
      <c r="C37">
        <f t="shared" si="0"/>
        <v>1.0000000000000002</v>
      </c>
      <c r="D37">
        <f t="shared" si="0"/>
        <v>1.0000000000000004</v>
      </c>
      <c r="E37">
        <f t="shared" si="0"/>
        <v>1.0000000000000009</v>
      </c>
      <c r="F37">
        <f t="shared" si="0"/>
        <v>1.0000000000000018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7"/>
  <sheetViews>
    <sheetView tabSelected="1" workbookViewId="0">
      <selection activeCell="F14" sqref="F14"/>
    </sheetView>
  </sheetViews>
  <sheetFormatPr defaultRowHeight="14.3" x14ac:dyDescent="0.25"/>
  <sheetData>
    <row r="8" spans="2:7" x14ac:dyDescent="0.25">
      <c r="C8" t="s">
        <v>1</v>
      </c>
    </row>
    <row r="12" spans="2:7" x14ac:dyDescent="0.25">
      <c r="B12" t="s">
        <v>4</v>
      </c>
      <c r="C12">
        <v>15</v>
      </c>
      <c r="D12">
        <v>6</v>
      </c>
    </row>
    <row r="14" spans="2:7" x14ac:dyDescent="0.25">
      <c r="B14" s="2" t="s">
        <v>2</v>
      </c>
      <c r="C14" s="4">
        <f>+$D$12/$C$12^C15</f>
        <v>3.0487964889276884</v>
      </c>
      <c r="D14" s="4">
        <f t="shared" ref="D14:G14" si="0">+$D$12/$C$12^D15</f>
        <v>1.5491933384829668</v>
      </c>
      <c r="E14" s="4">
        <f t="shared" si="0"/>
        <v>0.4</v>
      </c>
      <c r="F14" s="4">
        <f t="shared" si="0"/>
        <v>2.6666666666666668E-2</v>
      </c>
      <c r="G14" s="4">
        <f t="shared" si="0"/>
        <v>1.1851851851851852E-4</v>
      </c>
    </row>
    <row r="15" spans="2:7" x14ac:dyDescent="0.25">
      <c r="B15" s="3" t="s">
        <v>3</v>
      </c>
      <c r="C15">
        <v>0.25</v>
      </c>
      <c r="D15">
        <v>0.5</v>
      </c>
      <c r="E15">
        <v>1</v>
      </c>
      <c r="F15">
        <f>1/D15</f>
        <v>2</v>
      </c>
      <c r="G15">
        <f>1/C15</f>
        <v>4</v>
      </c>
    </row>
    <row r="17" spans="1:7" x14ac:dyDescent="0.25">
      <c r="A17">
        <v>0</v>
      </c>
      <c r="B17">
        <f t="shared" ref="B17:B35" si="1">+$B$37*A17/$A$37</f>
        <v>0</v>
      </c>
      <c r="C17">
        <f>+C$14*$B17^C$15</f>
        <v>0</v>
      </c>
      <c r="D17">
        <f t="shared" ref="D17:G37" si="2">+D$14*$B17^D$15</f>
        <v>0</v>
      </c>
      <c r="E17">
        <f t="shared" si="2"/>
        <v>0</v>
      </c>
      <c r="F17">
        <f t="shared" si="2"/>
        <v>0</v>
      </c>
      <c r="G17">
        <f t="shared" si="2"/>
        <v>0</v>
      </c>
    </row>
    <row r="18" spans="1:7" x14ac:dyDescent="0.25">
      <c r="A18">
        <f>+A17+1</f>
        <v>1</v>
      </c>
      <c r="B18">
        <f t="shared" si="1"/>
        <v>0.75</v>
      </c>
      <c r="C18">
        <f t="shared" ref="C18:G33" si="3">+C$14*$B18^C$15</f>
        <v>2.8372248270095275</v>
      </c>
      <c r="D18">
        <f t="shared" si="2"/>
        <v>1.3416407864998738</v>
      </c>
      <c r="E18">
        <f t="shared" si="2"/>
        <v>0.30000000000000004</v>
      </c>
      <c r="F18">
        <f t="shared" si="2"/>
        <v>1.5000000000000001E-2</v>
      </c>
      <c r="G18">
        <f t="shared" si="2"/>
        <v>3.7500000000000003E-5</v>
      </c>
    </row>
    <row r="19" spans="1:7" x14ac:dyDescent="0.25">
      <c r="A19">
        <f t="shared" ref="A19:A37" si="4">+A18+1</f>
        <v>2</v>
      </c>
      <c r="B19">
        <f t="shared" si="1"/>
        <v>1.5</v>
      </c>
      <c r="C19">
        <f t="shared" si="3"/>
        <v>3.3740479511420949</v>
      </c>
      <c r="D19">
        <f t="shared" si="2"/>
        <v>1.8973665961010275</v>
      </c>
      <c r="E19">
        <f t="shared" si="2"/>
        <v>0.60000000000000009</v>
      </c>
      <c r="F19">
        <f t="shared" si="2"/>
        <v>6.0000000000000005E-2</v>
      </c>
      <c r="G19">
        <f t="shared" si="2"/>
        <v>6.0000000000000006E-4</v>
      </c>
    </row>
    <row r="20" spans="1:7" x14ac:dyDescent="0.25">
      <c r="A20">
        <f t="shared" si="4"/>
        <v>3</v>
      </c>
      <c r="B20">
        <f t="shared" si="1"/>
        <v>2.25</v>
      </c>
      <c r="C20">
        <f t="shared" si="3"/>
        <v>3.7339978637308695</v>
      </c>
      <c r="D20">
        <f t="shared" si="2"/>
        <v>2.3237900077244502</v>
      </c>
      <c r="E20">
        <f t="shared" si="2"/>
        <v>0.9</v>
      </c>
      <c r="F20">
        <f t="shared" si="2"/>
        <v>0.13500000000000001</v>
      </c>
      <c r="G20">
        <f t="shared" si="2"/>
        <v>3.0374999999999998E-3</v>
      </c>
    </row>
    <row r="21" spans="1:7" x14ac:dyDescent="0.25">
      <c r="A21">
        <f t="shared" si="4"/>
        <v>4</v>
      </c>
      <c r="B21">
        <f t="shared" si="1"/>
        <v>3</v>
      </c>
      <c r="C21">
        <f t="shared" si="3"/>
        <v>4.0124418298585329</v>
      </c>
      <c r="D21">
        <f t="shared" si="2"/>
        <v>2.6832815729997477</v>
      </c>
      <c r="E21">
        <f t="shared" si="2"/>
        <v>1.2000000000000002</v>
      </c>
      <c r="F21">
        <f t="shared" si="2"/>
        <v>0.24000000000000002</v>
      </c>
      <c r="G21">
        <f t="shared" si="2"/>
        <v>9.6000000000000009E-3</v>
      </c>
    </row>
    <row r="22" spans="1:7" x14ac:dyDescent="0.25">
      <c r="A22">
        <f t="shared" si="4"/>
        <v>5</v>
      </c>
      <c r="B22">
        <f t="shared" si="1"/>
        <v>3.75</v>
      </c>
      <c r="C22">
        <f t="shared" si="3"/>
        <v>4.2426406871192857</v>
      </c>
      <c r="D22">
        <f t="shared" si="2"/>
        <v>3</v>
      </c>
      <c r="E22">
        <f t="shared" si="2"/>
        <v>1.5</v>
      </c>
      <c r="F22">
        <f t="shared" si="2"/>
        <v>0.375</v>
      </c>
      <c r="G22">
        <f t="shared" si="2"/>
        <v>2.34375E-2</v>
      </c>
    </row>
    <row r="23" spans="1:7" x14ac:dyDescent="0.25">
      <c r="A23">
        <f t="shared" si="4"/>
        <v>6</v>
      </c>
      <c r="B23">
        <f t="shared" si="1"/>
        <v>4.5</v>
      </c>
      <c r="C23">
        <f t="shared" si="3"/>
        <v>4.4404968269537113</v>
      </c>
      <c r="D23">
        <f t="shared" si="2"/>
        <v>3.2863353450309964</v>
      </c>
      <c r="E23">
        <f t="shared" si="2"/>
        <v>1.8</v>
      </c>
      <c r="F23">
        <f t="shared" si="2"/>
        <v>0.54</v>
      </c>
      <c r="G23">
        <f t="shared" si="2"/>
        <v>4.8599999999999997E-2</v>
      </c>
    </row>
    <row r="24" spans="1:7" x14ac:dyDescent="0.25">
      <c r="A24">
        <f t="shared" si="4"/>
        <v>7</v>
      </c>
      <c r="B24">
        <f t="shared" si="1"/>
        <v>5.25</v>
      </c>
      <c r="C24">
        <f t="shared" si="3"/>
        <v>4.6149634038807523</v>
      </c>
      <c r="D24">
        <f t="shared" si="2"/>
        <v>3.5496478698597698</v>
      </c>
      <c r="E24">
        <f t="shared" si="2"/>
        <v>2.1</v>
      </c>
      <c r="F24">
        <f t="shared" si="2"/>
        <v>0.7350000000000001</v>
      </c>
      <c r="G24">
        <f t="shared" si="2"/>
        <v>9.0037500000000006E-2</v>
      </c>
    </row>
    <row r="25" spans="1:7" x14ac:dyDescent="0.25">
      <c r="A25">
        <f t="shared" si="4"/>
        <v>8</v>
      </c>
      <c r="B25">
        <f t="shared" si="1"/>
        <v>6</v>
      </c>
      <c r="C25">
        <f t="shared" si="3"/>
        <v>4.7716243726023038</v>
      </c>
      <c r="D25">
        <f t="shared" si="2"/>
        <v>3.7947331922020551</v>
      </c>
      <c r="E25">
        <f t="shared" si="2"/>
        <v>2.4000000000000004</v>
      </c>
      <c r="F25">
        <f t="shared" si="2"/>
        <v>0.96000000000000008</v>
      </c>
      <c r="G25">
        <f t="shared" si="2"/>
        <v>0.15360000000000001</v>
      </c>
    </row>
    <row r="26" spans="1:7" x14ac:dyDescent="0.25">
      <c r="A26">
        <f t="shared" si="4"/>
        <v>9</v>
      </c>
      <c r="B26">
        <f t="shared" si="1"/>
        <v>6.75</v>
      </c>
      <c r="C26">
        <f t="shared" si="3"/>
        <v>4.9142175528763206</v>
      </c>
      <c r="D26">
        <f t="shared" si="2"/>
        <v>4.0249223594996213</v>
      </c>
      <c r="E26">
        <f t="shared" si="2"/>
        <v>2.7</v>
      </c>
      <c r="F26">
        <f t="shared" si="2"/>
        <v>1.2150000000000001</v>
      </c>
      <c r="G26">
        <f t="shared" si="2"/>
        <v>0.24603749999999999</v>
      </c>
    </row>
    <row r="27" spans="1:7" x14ac:dyDescent="0.25">
      <c r="A27">
        <f t="shared" si="4"/>
        <v>10</v>
      </c>
      <c r="B27">
        <f t="shared" si="1"/>
        <v>7.5</v>
      </c>
      <c r="C27">
        <f t="shared" si="3"/>
        <v>5.0453784915222872</v>
      </c>
      <c r="D27">
        <f t="shared" si="2"/>
        <v>4.2426406871192857</v>
      </c>
      <c r="E27">
        <f t="shared" si="2"/>
        <v>3</v>
      </c>
      <c r="F27">
        <f t="shared" si="2"/>
        <v>1.5</v>
      </c>
      <c r="G27">
        <f t="shared" si="2"/>
        <v>0.375</v>
      </c>
    </row>
    <row r="28" spans="1:7" x14ac:dyDescent="0.25">
      <c r="A28">
        <f t="shared" si="4"/>
        <v>11</v>
      </c>
      <c r="B28">
        <f t="shared" si="1"/>
        <v>8.25</v>
      </c>
      <c r="C28">
        <f t="shared" si="3"/>
        <v>5.1670411797802025</v>
      </c>
      <c r="D28">
        <f t="shared" si="2"/>
        <v>4.4497190922573981</v>
      </c>
      <c r="E28">
        <f t="shared" si="2"/>
        <v>3.3000000000000003</v>
      </c>
      <c r="F28">
        <f t="shared" si="2"/>
        <v>1.8150000000000002</v>
      </c>
      <c r="G28">
        <f t="shared" si="2"/>
        <v>0.54903749999999996</v>
      </c>
    </row>
    <row r="29" spans="1:7" x14ac:dyDescent="0.25">
      <c r="A29">
        <f t="shared" si="4"/>
        <v>12</v>
      </c>
      <c r="B29">
        <f t="shared" si="1"/>
        <v>9</v>
      </c>
      <c r="C29">
        <f t="shared" si="3"/>
        <v>5.2806704207603605</v>
      </c>
      <c r="D29">
        <f t="shared" si="2"/>
        <v>4.6475800154489004</v>
      </c>
      <c r="E29">
        <f t="shared" si="2"/>
        <v>3.6</v>
      </c>
      <c r="F29">
        <f t="shared" si="2"/>
        <v>2.16</v>
      </c>
      <c r="G29">
        <f t="shared" si="2"/>
        <v>0.77759999999999996</v>
      </c>
    </row>
    <row r="30" spans="1:7" x14ac:dyDescent="0.25">
      <c r="A30">
        <f t="shared" si="4"/>
        <v>13</v>
      </c>
      <c r="B30">
        <f t="shared" si="1"/>
        <v>9.75</v>
      </c>
      <c r="C30">
        <f t="shared" si="3"/>
        <v>5.3874045600710909</v>
      </c>
      <c r="D30">
        <f t="shared" si="2"/>
        <v>4.8373546489791304</v>
      </c>
      <c r="E30">
        <f t="shared" si="2"/>
        <v>3.9000000000000004</v>
      </c>
      <c r="F30">
        <f t="shared" si="2"/>
        <v>2.5350000000000001</v>
      </c>
      <c r="G30">
        <f t="shared" si="2"/>
        <v>1.0710375000000001</v>
      </c>
    </row>
    <row r="31" spans="1:7" x14ac:dyDescent="0.25">
      <c r="A31">
        <f t="shared" si="4"/>
        <v>14</v>
      </c>
      <c r="B31">
        <f t="shared" si="1"/>
        <v>10.5</v>
      </c>
      <c r="C31">
        <f t="shared" si="3"/>
        <v>5.4881473153721663</v>
      </c>
      <c r="D31">
        <f t="shared" si="2"/>
        <v>5.0199601592044534</v>
      </c>
      <c r="E31">
        <f t="shared" si="2"/>
        <v>4.2</v>
      </c>
      <c r="F31">
        <f t="shared" si="2"/>
        <v>2.9400000000000004</v>
      </c>
      <c r="G31">
        <f t="shared" si="2"/>
        <v>1.4406000000000001</v>
      </c>
    </row>
    <row r="32" spans="1:7" x14ac:dyDescent="0.25">
      <c r="A32">
        <f t="shared" si="4"/>
        <v>15</v>
      </c>
      <c r="B32">
        <f t="shared" si="1"/>
        <v>11.25</v>
      </c>
      <c r="C32">
        <f t="shared" si="3"/>
        <v>5.5836291546125976</v>
      </c>
      <c r="D32">
        <f t="shared" si="2"/>
        <v>5.196152422706632</v>
      </c>
      <c r="E32">
        <f t="shared" si="2"/>
        <v>4.5</v>
      </c>
      <c r="F32">
        <f t="shared" si="2"/>
        <v>3.375</v>
      </c>
      <c r="G32">
        <f t="shared" si="2"/>
        <v>1.8984375</v>
      </c>
    </row>
    <row r="33" spans="1:7" x14ac:dyDescent="0.25">
      <c r="A33">
        <f t="shared" si="4"/>
        <v>16</v>
      </c>
      <c r="B33">
        <f t="shared" si="1"/>
        <v>12</v>
      </c>
      <c r="C33">
        <f t="shared" si="3"/>
        <v>5.674449654019055</v>
      </c>
      <c r="D33">
        <f t="shared" si="2"/>
        <v>5.3665631459994954</v>
      </c>
      <c r="E33">
        <f t="shared" si="2"/>
        <v>4.8000000000000007</v>
      </c>
      <c r="F33">
        <f t="shared" si="2"/>
        <v>3.8400000000000003</v>
      </c>
      <c r="G33">
        <f t="shared" si="2"/>
        <v>2.4576000000000002</v>
      </c>
    </row>
    <row r="34" spans="1:7" x14ac:dyDescent="0.25">
      <c r="A34">
        <f t="shared" si="4"/>
        <v>17</v>
      </c>
      <c r="B34">
        <f t="shared" si="1"/>
        <v>12.75</v>
      </c>
      <c r="C34">
        <f t="shared" ref="C34:G37" si="5">+C$14*$B34^C$15</f>
        <v>5.7611075364251274</v>
      </c>
      <c r="D34">
        <f t="shared" si="2"/>
        <v>5.531726674375733</v>
      </c>
      <c r="E34">
        <f t="shared" si="2"/>
        <v>5.1000000000000005</v>
      </c>
      <c r="F34">
        <f t="shared" si="2"/>
        <v>4.335</v>
      </c>
      <c r="G34">
        <f t="shared" si="2"/>
        <v>3.1320375</v>
      </c>
    </row>
    <row r="35" spans="1:7" x14ac:dyDescent="0.25">
      <c r="A35">
        <f t="shared" si="4"/>
        <v>18</v>
      </c>
      <c r="B35">
        <f t="shared" si="1"/>
        <v>13.5</v>
      </c>
      <c r="C35">
        <f t="shared" si="5"/>
        <v>5.8440224785517803</v>
      </c>
      <c r="D35">
        <f t="shared" si="2"/>
        <v>5.6920997883030831</v>
      </c>
      <c r="E35">
        <f t="shared" si="2"/>
        <v>5.4</v>
      </c>
      <c r="F35">
        <f t="shared" si="2"/>
        <v>4.8600000000000003</v>
      </c>
      <c r="G35">
        <f t="shared" si="2"/>
        <v>3.9365999999999999</v>
      </c>
    </row>
    <row r="36" spans="1:7" x14ac:dyDescent="0.25">
      <c r="A36">
        <f t="shared" si="4"/>
        <v>19</v>
      </c>
      <c r="B36">
        <f>+$B$37*A36/$A$37</f>
        <v>14.25</v>
      </c>
      <c r="C36">
        <f t="shared" si="5"/>
        <v>5.9235512694086028</v>
      </c>
      <c r="D36">
        <f t="shared" si="2"/>
        <v>5.8480766068853782</v>
      </c>
      <c r="E36">
        <f t="shared" si="2"/>
        <v>5.7</v>
      </c>
      <c r="F36">
        <f t="shared" si="2"/>
        <v>5.415</v>
      </c>
      <c r="G36">
        <f t="shared" si="2"/>
        <v>4.8870374999999999</v>
      </c>
    </row>
    <row r="37" spans="1:7" x14ac:dyDescent="0.25">
      <c r="A37">
        <f t="shared" si="4"/>
        <v>20</v>
      </c>
      <c r="B37">
        <f>+C12</f>
        <v>15</v>
      </c>
      <c r="C37">
        <f t="shared" si="5"/>
        <v>6</v>
      </c>
      <c r="D37">
        <f t="shared" si="2"/>
        <v>6</v>
      </c>
      <c r="E37">
        <f t="shared" si="2"/>
        <v>6</v>
      </c>
      <c r="F37">
        <f t="shared" si="2"/>
        <v>6</v>
      </c>
      <c r="G37">
        <f t="shared" si="2"/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7"/>
  <sheetViews>
    <sheetView workbookViewId="0">
      <selection activeCell="J8" sqref="J8"/>
    </sheetView>
  </sheetViews>
  <sheetFormatPr defaultRowHeight="14.3" x14ac:dyDescent="0.25"/>
  <sheetData>
    <row r="8" spans="2:7" x14ac:dyDescent="0.25">
      <c r="C8" t="s">
        <v>1</v>
      </c>
    </row>
    <row r="11" spans="2:7" x14ac:dyDescent="0.25">
      <c r="B11" t="s">
        <v>5</v>
      </c>
      <c r="C11">
        <v>4</v>
      </c>
      <c r="D11">
        <v>2</v>
      </c>
    </row>
    <row r="12" spans="2:7" x14ac:dyDescent="0.25">
      <c r="B12" t="s">
        <v>4</v>
      </c>
      <c r="C12">
        <v>15</v>
      </c>
      <c r="D12">
        <v>6</v>
      </c>
    </row>
    <row r="14" spans="2:7" x14ac:dyDescent="0.25">
      <c r="B14" s="2" t="s">
        <v>2</v>
      </c>
      <c r="C14" s="4">
        <f>+($D$12-$D$11)/($C$12-$C$11)^C15</f>
        <v>2.1964019471044498</v>
      </c>
      <c r="D14" s="4">
        <f t="shared" ref="D14:G14" si="0">+($D$12-$D$11)/($C$12-$C$11)^D15</f>
        <v>1.2060453783110545</v>
      </c>
      <c r="E14" s="4">
        <f t="shared" si="0"/>
        <v>0.36363636363636365</v>
      </c>
      <c r="F14" s="4">
        <f t="shared" si="0"/>
        <v>3.3057851239669422E-2</v>
      </c>
      <c r="G14" s="4">
        <f t="shared" si="0"/>
        <v>2.7320538214602825E-4</v>
      </c>
    </row>
    <row r="15" spans="2:7" x14ac:dyDescent="0.25">
      <c r="B15" s="3" t="s">
        <v>3</v>
      </c>
      <c r="C15">
        <v>0.25</v>
      </c>
      <c r="D15">
        <v>0.5</v>
      </c>
      <c r="E15">
        <v>1</v>
      </c>
      <c r="F15">
        <f>1/D15</f>
        <v>2</v>
      </c>
      <c r="G15">
        <f>1/C15</f>
        <v>4</v>
      </c>
    </row>
    <row r="17" spans="1:7" x14ac:dyDescent="0.25">
      <c r="A17">
        <v>0</v>
      </c>
      <c r="B17">
        <f t="shared" ref="B17:B35" si="1">+($B$37-$C$11)*A17/$A$37+$C$11</f>
        <v>4</v>
      </c>
      <c r="C17">
        <f>+$D$11+C$14*($B17-$C$11)^C$15</f>
        <v>2</v>
      </c>
      <c r="D17">
        <f t="shared" ref="D17:G37" si="2">+$D$11+D$14*($B17-$C$11)^D$15</f>
        <v>2</v>
      </c>
      <c r="E17">
        <f t="shared" si="2"/>
        <v>2</v>
      </c>
      <c r="F17">
        <f t="shared" si="2"/>
        <v>2</v>
      </c>
      <c r="G17">
        <f t="shared" si="2"/>
        <v>2</v>
      </c>
    </row>
    <row r="18" spans="1:7" x14ac:dyDescent="0.25">
      <c r="A18">
        <f>+A17+1</f>
        <v>1</v>
      </c>
      <c r="B18">
        <f t="shared" si="1"/>
        <v>4.55</v>
      </c>
      <c r="C18">
        <f t="shared" ref="C18:G33" si="3">+$D$11+C$14*($B18-$C$11)^C$15</f>
        <v>3.8914832180063517</v>
      </c>
      <c r="D18">
        <f t="shared" si="2"/>
        <v>2.8944271909999157</v>
      </c>
      <c r="E18">
        <f t="shared" si="2"/>
        <v>2.1999999999999997</v>
      </c>
      <c r="F18">
        <f t="shared" si="2"/>
        <v>2.0099999999999998</v>
      </c>
      <c r="G18">
        <f t="shared" si="2"/>
        <v>2.0000249999999999</v>
      </c>
    </row>
    <row r="19" spans="1:7" x14ac:dyDescent="0.25">
      <c r="A19">
        <f t="shared" ref="A19:A37" si="4">+A18+1</f>
        <v>2</v>
      </c>
      <c r="B19">
        <f t="shared" si="1"/>
        <v>5.0999999999999996</v>
      </c>
      <c r="C19">
        <f t="shared" si="3"/>
        <v>4.2493653007613963</v>
      </c>
      <c r="D19">
        <f t="shared" si="2"/>
        <v>3.2649110640673515</v>
      </c>
      <c r="E19">
        <f t="shared" si="2"/>
        <v>2.4</v>
      </c>
      <c r="F19">
        <f t="shared" si="2"/>
        <v>2.04</v>
      </c>
      <c r="G19">
        <f t="shared" si="2"/>
        <v>2.0004</v>
      </c>
    </row>
    <row r="20" spans="1:7" x14ac:dyDescent="0.25">
      <c r="A20">
        <f t="shared" si="4"/>
        <v>3</v>
      </c>
      <c r="B20">
        <f t="shared" si="1"/>
        <v>5.65</v>
      </c>
      <c r="C20">
        <f t="shared" si="3"/>
        <v>4.4893319091539139</v>
      </c>
      <c r="D20">
        <f t="shared" si="2"/>
        <v>3.5491933384829668</v>
      </c>
      <c r="E20">
        <f t="shared" si="2"/>
        <v>2.6</v>
      </c>
      <c r="F20">
        <f t="shared" si="2"/>
        <v>2.09</v>
      </c>
      <c r="G20">
        <f t="shared" si="2"/>
        <v>2.0020250000000002</v>
      </c>
    </row>
    <row r="21" spans="1:7" x14ac:dyDescent="0.25">
      <c r="A21">
        <f t="shared" si="4"/>
        <v>4</v>
      </c>
      <c r="B21">
        <f t="shared" si="1"/>
        <v>6.2</v>
      </c>
      <c r="C21">
        <f t="shared" si="3"/>
        <v>4.674961219905688</v>
      </c>
      <c r="D21">
        <f t="shared" si="2"/>
        <v>3.7888543819998319</v>
      </c>
      <c r="E21">
        <f t="shared" si="2"/>
        <v>2.8</v>
      </c>
      <c r="F21">
        <f t="shared" si="2"/>
        <v>2.16</v>
      </c>
      <c r="G21">
        <f t="shared" si="2"/>
        <v>2.0064000000000002</v>
      </c>
    </row>
    <row r="22" spans="1:7" x14ac:dyDescent="0.25">
      <c r="A22">
        <f t="shared" si="4"/>
        <v>5</v>
      </c>
      <c r="B22">
        <f t="shared" si="1"/>
        <v>6.75</v>
      </c>
      <c r="C22">
        <f t="shared" si="3"/>
        <v>4.8284271247461898</v>
      </c>
      <c r="D22">
        <f t="shared" si="2"/>
        <v>4</v>
      </c>
      <c r="E22">
        <f t="shared" si="2"/>
        <v>3</v>
      </c>
      <c r="F22">
        <f t="shared" si="2"/>
        <v>2.25</v>
      </c>
      <c r="G22">
        <f t="shared" si="2"/>
        <v>2.015625</v>
      </c>
    </row>
    <row r="23" spans="1:7" x14ac:dyDescent="0.25">
      <c r="A23">
        <f t="shared" si="4"/>
        <v>6</v>
      </c>
      <c r="B23">
        <f t="shared" si="1"/>
        <v>7.3</v>
      </c>
      <c r="C23">
        <f t="shared" si="3"/>
        <v>4.9603312179691414</v>
      </c>
      <c r="D23">
        <f t="shared" si="2"/>
        <v>4.1908902300206643</v>
      </c>
      <c r="E23">
        <f t="shared" si="2"/>
        <v>3.2</v>
      </c>
      <c r="F23">
        <f t="shared" si="2"/>
        <v>2.36</v>
      </c>
      <c r="G23">
        <f t="shared" si="2"/>
        <v>2.0324</v>
      </c>
    </row>
    <row r="24" spans="1:7" x14ac:dyDescent="0.25">
      <c r="A24">
        <f t="shared" si="4"/>
        <v>7</v>
      </c>
      <c r="B24">
        <f t="shared" si="1"/>
        <v>7.85</v>
      </c>
      <c r="C24">
        <f t="shared" si="3"/>
        <v>5.0766422692538349</v>
      </c>
      <c r="D24">
        <f t="shared" si="2"/>
        <v>4.3664319132398468</v>
      </c>
      <c r="E24">
        <f t="shared" si="2"/>
        <v>3.4</v>
      </c>
      <c r="F24">
        <f t="shared" si="2"/>
        <v>2.4899999999999998</v>
      </c>
      <c r="G24">
        <f t="shared" si="2"/>
        <v>2.060025</v>
      </c>
    </row>
    <row r="25" spans="1:7" x14ac:dyDescent="0.25">
      <c r="A25">
        <f t="shared" si="4"/>
        <v>8</v>
      </c>
      <c r="B25">
        <f t="shared" si="1"/>
        <v>8.4</v>
      </c>
      <c r="C25">
        <f t="shared" si="3"/>
        <v>5.1810829150682025</v>
      </c>
      <c r="D25">
        <f t="shared" si="2"/>
        <v>4.529822128134704</v>
      </c>
      <c r="E25">
        <f t="shared" si="2"/>
        <v>3.6</v>
      </c>
      <c r="F25">
        <f t="shared" si="2"/>
        <v>2.64</v>
      </c>
      <c r="G25">
        <f t="shared" si="2"/>
        <v>2.1023999999999998</v>
      </c>
    </row>
    <row r="26" spans="1:7" x14ac:dyDescent="0.25">
      <c r="A26">
        <f t="shared" si="4"/>
        <v>9</v>
      </c>
      <c r="B26">
        <f t="shared" si="1"/>
        <v>8.9499999999999993</v>
      </c>
      <c r="C26">
        <f t="shared" si="3"/>
        <v>5.2761450352508801</v>
      </c>
      <c r="D26">
        <f t="shared" si="2"/>
        <v>4.6832815729997472</v>
      </c>
      <c r="E26">
        <f t="shared" si="2"/>
        <v>3.8</v>
      </c>
      <c r="F26">
        <f t="shared" si="2"/>
        <v>2.8099999999999996</v>
      </c>
      <c r="G26">
        <f t="shared" si="2"/>
        <v>2.1640250000000001</v>
      </c>
    </row>
    <row r="27" spans="1:7" x14ac:dyDescent="0.25">
      <c r="A27">
        <f t="shared" si="4"/>
        <v>10</v>
      </c>
      <c r="B27">
        <f t="shared" si="1"/>
        <v>9.5</v>
      </c>
      <c r="C27">
        <f t="shared" si="3"/>
        <v>5.3635856610148585</v>
      </c>
      <c r="D27">
        <f t="shared" si="2"/>
        <v>4.8284271247461898</v>
      </c>
      <c r="E27">
        <f t="shared" si="2"/>
        <v>4</v>
      </c>
      <c r="F27">
        <f t="shared" si="2"/>
        <v>3</v>
      </c>
      <c r="G27">
        <f t="shared" si="2"/>
        <v>2.25</v>
      </c>
    </row>
    <row r="28" spans="1:7" x14ac:dyDescent="0.25">
      <c r="A28">
        <f t="shared" si="4"/>
        <v>11</v>
      </c>
      <c r="B28">
        <f t="shared" si="1"/>
        <v>10.050000000000001</v>
      </c>
      <c r="C28">
        <f t="shared" si="3"/>
        <v>5.4446941198534686</v>
      </c>
      <c r="D28">
        <f t="shared" si="2"/>
        <v>4.9664793948382657</v>
      </c>
      <c r="E28">
        <f t="shared" si="2"/>
        <v>4.2</v>
      </c>
      <c r="F28">
        <f t="shared" si="2"/>
        <v>3.21</v>
      </c>
      <c r="G28">
        <f t="shared" si="2"/>
        <v>2.366025</v>
      </c>
    </row>
    <row r="29" spans="1:7" x14ac:dyDescent="0.25">
      <c r="A29">
        <f t="shared" si="4"/>
        <v>12</v>
      </c>
      <c r="B29">
        <f t="shared" si="1"/>
        <v>10.6</v>
      </c>
      <c r="C29">
        <f t="shared" si="3"/>
        <v>5.5204469471735731</v>
      </c>
      <c r="D29">
        <f t="shared" si="2"/>
        <v>5.0983866769659336</v>
      </c>
      <c r="E29">
        <f t="shared" si="2"/>
        <v>4.4000000000000004</v>
      </c>
      <c r="F29">
        <f t="shared" si="2"/>
        <v>3.44</v>
      </c>
      <c r="G29">
        <f t="shared" si="2"/>
        <v>2.5183999999999997</v>
      </c>
    </row>
    <row r="30" spans="1:7" x14ac:dyDescent="0.25">
      <c r="A30">
        <f t="shared" si="4"/>
        <v>13</v>
      </c>
      <c r="B30">
        <f t="shared" si="1"/>
        <v>11.15</v>
      </c>
      <c r="C30">
        <f t="shared" si="3"/>
        <v>5.5916030400473939</v>
      </c>
      <c r="D30">
        <f t="shared" si="2"/>
        <v>5.2249030993194197</v>
      </c>
      <c r="E30">
        <f t="shared" si="2"/>
        <v>4.5999999999999996</v>
      </c>
      <c r="F30">
        <f t="shared" si="2"/>
        <v>3.6900000000000004</v>
      </c>
      <c r="G30">
        <f t="shared" si="2"/>
        <v>2.7140249999999999</v>
      </c>
    </row>
    <row r="31" spans="1:7" x14ac:dyDescent="0.25">
      <c r="A31">
        <f t="shared" si="4"/>
        <v>14</v>
      </c>
      <c r="B31">
        <f t="shared" si="1"/>
        <v>11.7</v>
      </c>
      <c r="C31">
        <f t="shared" si="3"/>
        <v>5.6587648769147778</v>
      </c>
      <c r="D31">
        <f t="shared" si="2"/>
        <v>5.3466401061363023</v>
      </c>
      <c r="E31">
        <f t="shared" si="2"/>
        <v>4.8</v>
      </c>
      <c r="F31">
        <f t="shared" si="2"/>
        <v>3.96</v>
      </c>
      <c r="G31">
        <f t="shared" si="2"/>
        <v>2.9603999999999995</v>
      </c>
    </row>
    <row r="32" spans="1:7" x14ac:dyDescent="0.25">
      <c r="A32">
        <f t="shared" si="4"/>
        <v>15</v>
      </c>
      <c r="B32">
        <f t="shared" si="1"/>
        <v>12.25</v>
      </c>
      <c r="C32">
        <f t="shared" si="3"/>
        <v>5.7224194364083978</v>
      </c>
      <c r="D32">
        <f t="shared" si="2"/>
        <v>5.4641016151377553</v>
      </c>
      <c r="E32">
        <f t="shared" si="2"/>
        <v>5</v>
      </c>
      <c r="F32">
        <f t="shared" si="2"/>
        <v>4.25</v>
      </c>
      <c r="G32">
        <f t="shared" si="2"/>
        <v>3.265625</v>
      </c>
    </row>
    <row r="33" spans="1:7" x14ac:dyDescent="0.25">
      <c r="A33">
        <f t="shared" si="4"/>
        <v>16</v>
      </c>
      <c r="B33">
        <f t="shared" si="1"/>
        <v>12.8</v>
      </c>
      <c r="C33">
        <f t="shared" si="3"/>
        <v>5.7829664360127033</v>
      </c>
      <c r="D33">
        <f t="shared" si="2"/>
        <v>5.5777087639996639</v>
      </c>
      <c r="E33">
        <f t="shared" si="2"/>
        <v>5.2</v>
      </c>
      <c r="F33">
        <f t="shared" si="2"/>
        <v>4.5600000000000005</v>
      </c>
      <c r="G33">
        <f t="shared" si="2"/>
        <v>3.6384000000000003</v>
      </c>
    </row>
    <row r="34" spans="1:7" x14ac:dyDescent="0.25">
      <c r="A34">
        <f t="shared" si="4"/>
        <v>17</v>
      </c>
      <c r="B34">
        <f t="shared" si="1"/>
        <v>13.35</v>
      </c>
      <c r="C34">
        <f t="shared" ref="C34:G37" si="5">+$D$11+C$14*($B34-$C$11)^C$15</f>
        <v>5.8407383576167513</v>
      </c>
      <c r="D34">
        <f t="shared" si="2"/>
        <v>5.6878177829171541</v>
      </c>
      <c r="E34">
        <f t="shared" si="2"/>
        <v>5.4</v>
      </c>
      <c r="F34">
        <f t="shared" si="2"/>
        <v>4.8900000000000006</v>
      </c>
      <c r="G34">
        <f t="shared" si="2"/>
        <v>4.088025</v>
      </c>
    </row>
    <row r="35" spans="1:7" x14ac:dyDescent="0.25">
      <c r="A35">
        <f t="shared" si="4"/>
        <v>18</v>
      </c>
      <c r="B35">
        <f t="shared" si="1"/>
        <v>13.9</v>
      </c>
      <c r="C35">
        <f t="shared" si="5"/>
        <v>5.8960149857011874</v>
      </c>
      <c r="D35">
        <f t="shared" si="2"/>
        <v>5.794733192202056</v>
      </c>
      <c r="E35">
        <f t="shared" si="2"/>
        <v>5.6</v>
      </c>
      <c r="F35">
        <f t="shared" si="2"/>
        <v>5.24</v>
      </c>
      <c r="G35">
        <f t="shared" si="2"/>
        <v>4.6243999999999996</v>
      </c>
    </row>
    <row r="36" spans="1:7" x14ac:dyDescent="0.25">
      <c r="A36">
        <f t="shared" si="4"/>
        <v>19</v>
      </c>
      <c r="B36">
        <f>+($B$37-$C$11)*A36/$A$37+$C$11</f>
        <v>14.45</v>
      </c>
      <c r="C36">
        <f t="shared" si="5"/>
        <v>5.9490341796057358</v>
      </c>
      <c r="D36">
        <f t="shared" si="2"/>
        <v>5.8987177379235858</v>
      </c>
      <c r="E36">
        <f t="shared" si="2"/>
        <v>5.8</v>
      </c>
      <c r="F36">
        <f t="shared" si="2"/>
        <v>5.6099999999999994</v>
      </c>
      <c r="G36">
        <f t="shared" si="2"/>
        <v>5.2580249999999982</v>
      </c>
    </row>
    <row r="37" spans="1:7" x14ac:dyDescent="0.25">
      <c r="A37">
        <f t="shared" si="4"/>
        <v>20</v>
      </c>
      <c r="B37">
        <f>+C12</f>
        <v>15</v>
      </c>
      <c r="C37">
        <f t="shared" si="5"/>
        <v>6</v>
      </c>
      <c r="D37">
        <f t="shared" si="2"/>
        <v>6</v>
      </c>
      <c r="E37">
        <f t="shared" si="2"/>
        <v>6</v>
      </c>
      <c r="F37">
        <f t="shared" si="2"/>
        <v>6</v>
      </c>
      <c r="G37">
        <f t="shared" si="2"/>
        <v>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R16"/>
  <sheetViews>
    <sheetView showGridLines="0" workbookViewId="0">
      <selection activeCell="B20" sqref="B20"/>
    </sheetView>
  </sheetViews>
  <sheetFormatPr defaultRowHeight="14.3" x14ac:dyDescent="0.25"/>
  <cols>
    <col min="2" max="2" width="15.5703125" bestFit="1" customWidth="1"/>
    <col min="3" max="3" width="2.5703125" customWidth="1"/>
    <col min="4" max="4" width="6.5703125" bestFit="1" customWidth="1"/>
    <col min="5" max="15" width="5.5703125" bestFit="1" customWidth="1"/>
    <col min="16" max="16" width="2" customWidth="1"/>
    <col min="17" max="17" width="4.7109375" customWidth="1"/>
    <col min="18" max="18" width="5.140625" customWidth="1"/>
    <col min="19" max="19" width="2.5703125" customWidth="1"/>
  </cols>
  <sheetData>
    <row r="9" spans="2:18" x14ac:dyDescent="0.25">
      <c r="Q9" s="1"/>
      <c r="R9" s="1"/>
    </row>
    <row r="10" spans="2:18" x14ac:dyDescent="0.25">
      <c r="B10" t="s">
        <v>6</v>
      </c>
      <c r="D10" s="5">
        <v>1</v>
      </c>
      <c r="E10">
        <f>+D10+1</f>
        <v>2</v>
      </c>
      <c r="F10">
        <f t="shared" ref="F10:K10" si="0">+E10+1</f>
        <v>3</v>
      </c>
      <c r="G10">
        <f t="shared" si="0"/>
        <v>4</v>
      </c>
      <c r="H10">
        <f t="shared" si="0"/>
        <v>5</v>
      </c>
      <c r="I10">
        <f t="shared" si="0"/>
        <v>6</v>
      </c>
      <c r="J10">
        <f t="shared" si="0"/>
        <v>7</v>
      </c>
      <c r="K10">
        <f t="shared" si="0"/>
        <v>8</v>
      </c>
      <c r="L10">
        <f t="shared" ref="L10" si="1">+K10+1</f>
        <v>9</v>
      </c>
      <c r="M10">
        <f t="shared" ref="M10" si="2">+L10+1</f>
        <v>10</v>
      </c>
      <c r="N10">
        <f t="shared" ref="N10" si="3">+M10+1</f>
        <v>11</v>
      </c>
      <c r="O10" s="5">
        <f t="shared" ref="O10" si="4">+N10+1</f>
        <v>12</v>
      </c>
      <c r="Q10" s="6" t="s">
        <v>8</v>
      </c>
      <c r="R10" s="7" t="s">
        <v>0</v>
      </c>
    </row>
    <row r="11" spans="2:18" x14ac:dyDescent="0.25">
      <c r="Q11" s="1"/>
      <c r="R11" s="1"/>
    </row>
    <row r="12" spans="2:18" x14ac:dyDescent="0.25">
      <c r="B12" t="s">
        <v>7</v>
      </c>
      <c r="D12" s="5">
        <v>100</v>
      </c>
      <c r="O12" s="5">
        <v>60</v>
      </c>
      <c r="Q12" s="1"/>
      <c r="R12" s="1"/>
    </row>
    <row r="13" spans="2:18" x14ac:dyDescent="0.25">
      <c r="D13" s="8">
        <f>+D12</f>
        <v>100</v>
      </c>
      <c r="E13" s="8">
        <f>+$D$12+$R$13*(E10-$D$10)^$Q$13</f>
        <v>99.900326828238761</v>
      </c>
      <c r="F13" s="8">
        <f>+$D$12+$R$13*(F10-$D$10)^$Q$13</f>
        <v>99.436163394762019</v>
      </c>
      <c r="G13" s="8">
        <f>+$D$12+$R$13*(G10-$D$10)^$Q$13</f>
        <v>98.446249021221874</v>
      </c>
      <c r="H13" s="8">
        <f>+$D$12+$R$13*(H10-$D$10)^$Q$13</f>
        <v>96.810458503640191</v>
      </c>
      <c r="I13" s="8">
        <f>+$D$12+$R$13*(I10-$D$10)^$Q$13</f>
        <v>94.42810031022114</v>
      </c>
      <c r="J13" s="8">
        <f>+$D$12+$R$13*(J10-$D$10)^$Q$13</f>
        <v>91.210657173046002</v>
      </c>
      <c r="K13" s="8">
        <f>+$D$12+$R$13*(K10-$D$10)^$Q$13</f>
        <v>87.078189181601388</v>
      </c>
      <c r="L13" s="8">
        <f t="shared" ref="L13:O13" si="5">+$D$12+$R$13*(L10-$D$10)^$Q$13</f>
        <v>81.957228632384712</v>
      </c>
      <c r="M13" s="8">
        <f t="shared" si="5"/>
        <v>75.779419262017655</v>
      </c>
      <c r="N13" s="8">
        <f t="shared" si="5"/>
        <v>68.480575562129161</v>
      </c>
      <c r="O13" s="8">
        <f t="shared" si="5"/>
        <v>60</v>
      </c>
      <c r="Q13" s="5">
        <v>2.5</v>
      </c>
      <c r="R13" s="9">
        <f>+($O$12-$D$12)/($O$10-$D$10)^Q13</f>
        <v>-9.9673171761244142E-2</v>
      </c>
    </row>
    <row r="14" spans="2:18" x14ac:dyDescent="0.25">
      <c r="Q14" s="1"/>
      <c r="R14" s="1"/>
    </row>
    <row r="15" spans="2:18" x14ac:dyDescent="0.25">
      <c r="Q15" s="1"/>
      <c r="R15" s="1"/>
    </row>
    <row r="16" spans="2:18" x14ac:dyDescent="0.25">
      <c r="Q16" s="1"/>
      <c r="R1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Semplice</vt:lpstr>
      <vt:lpstr>SOLO A</vt:lpstr>
      <vt:lpstr>COMPLETA</vt:lpstr>
      <vt:lpstr>TOOL</vt:lpstr>
    </vt:vector>
  </TitlesOfParts>
  <Company>Vertex Pharmaceuticals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Terzaghi</dc:creator>
  <cp:lastModifiedBy>AT</cp:lastModifiedBy>
  <dcterms:created xsi:type="dcterms:W3CDTF">2014-02-07T13:54:40Z</dcterms:created>
  <dcterms:modified xsi:type="dcterms:W3CDTF">2014-02-07T22:37:06Z</dcterms:modified>
</cp:coreProperties>
</file>