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2" yWindow="413" windowWidth="23468" windowHeight="10322"/>
  </bookViews>
  <sheets>
    <sheet name="Mutuo Base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A188" i="1" l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N7" i="1"/>
  <c r="O7" i="1" s="1"/>
  <c r="M7" i="1"/>
  <c r="L7" i="1"/>
  <c r="G4" i="1"/>
  <c r="G3" i="1"/>
  <c r="C165" i="1" s="1"/>
  <c r="E2" i="1"/>
  <c r="E165" i="1" l="1"/>
  <c r="P7" i="1"/>
  <c r="D10" i="1"/>
  <c r="D13" i="1"/>
  <c r="D17" i="1"/>
  <c r="D33" i="1"/>
  <c r="D37" i="1"/>
  <c r="D45" i="1"/>
  <c r="D49" i="1"/>
  <c r="C61" i="1"/>
  <c r="C10" i="1"/>
  <c r="E10" i="1" s="1"/>
  <c r="C149" i="1"/>
  <c r="C181" i="1"/>
  <c r="C9" i="1"/>
  <c r="C133" i="1"/>
  <c r="D21" i="1"/>
  <c r="D25" i="1"/>
  <c r="D29" i="1"/>
  <c r="D41" i="1"/>
  <c r="D53" i="1"/>
  <c r="D57" i="1"/>
  <c r="D59" i="1"/>
  <c r="C125" i="1"/>
  <c r="E125" i="1" s="1"/>
  <c r="C157" i="1"/>
  <c r="E157" i="1" s="1"/>
  <c r="C187" i="1"/>
  <c r="D186" i="1"/>
  <c r="C183" i="1"/>
  <c r="D182" i="1"/>
  <c r="C179" i="1"/>
  <c r="D178" i="1"/>
  <c r="C175" i="1"/>
  <c r="D174" i="1"/>
  <c r="C171" i="1"/>
  <c r="D170" i="1"/>
  <c r="C167" i="1"/>
  <c r="D166" i="1"/>
  <c r="C163" i="1"/>
  <c r="D162" i="1"/>
  <c r="C159" i="1"/>
  <c r="D158" i="1"/>
  <c r="C155" i="1"/>
  <c r="D154" i="1"/>
  <c r="C151" i="1"/>
  <c r="D150" i="1"/>
  <c r="C147" i="1"/>
  <c r="D146" i="1"/>
  <c r="C143" i="1"/>
  <c r="D142" i="1"/>
  <c r="C139" i="1"/>
  <c r="D138" i="1"/>
  <c r="C135" i="1"/>
  <c r="D134" i="1"/>
  <c r="C131" i="1"/>
  <c r="D130" i="1"/>
  <c r="C127" i="1"/>
  <c r="D126" i="1"/>
  <c r="C123" i="1"/>
  <c r="D122" i="1"/>
  <c r="C119" i="1"/>
  <c r="D118" i="1"/>
  <c r="C115" i="1"/>
  <c r="D114" i="1"/>
  <c r="C111" i="1"/>
  <c r="D110" i="1"/>
  <c r="C107" i="1"/>
  <c r="D106" i="1"/>
  <c r="C186" i="1"/>
  <c r="E186" i="1" s="1"/>
  <c r="D185" i="1"/>
  <c r="C182" i="1"/>
  <c r="D181" i="1"/>
  <c r="C178" i="1"/>
  <c r="E178" i="1" s="1"/>
  <c r="D177" i="1"/>
  <c r="C174" i="1"/>
  <c r="D173" i="1"/>
  <c r="C170" i="1"/>
  <c r="E170" i="1" s="1"/>
  <c r="D169" i="1"/>
  <c r="C166" i="1"/>
  <c r="D165" i="1"/>
  <c r="C162" i="1"/>
  <c r="E162" i="1" s="1"/>
  <c r="D161" i="1"/>
  <c r="C158" i="1"/>
  <c r="D157" i="1"/>
  <c r="C154" i="1"/>
  <c r="E154" i="1" s="1"/>
  <c r="D153" i="1"/>
  <c r="C150" i="1"/>
  <c r="D149" i="1"/>
  <c r="C146" i="1"/>
  <c r="E146" i="1" s="1"/>
  <c r="D145" i="1"/>
  <c r="C142" i="1"/>
  <c r="D141" i="1"/>
  <c r="C138" i="1"/>
  <c r="E138" i="1" s="1"/>
  <c r="D137" i="1"/>
  <c r="C134" i="1"/>
  <c r="D133" i="1"/>
  <c r="C130" i="1"/>
  <c r="E130" i="1" s="1"/>
  <c r="D129" i="1"/>
  <c r="C188" i="1"/>
  <c r="D187" i="1"/>
  <c r="C184" i="1"/>
  <c r="E184" i="1" s="1"/>
  <c r="D183" i="1"/>
  <c r="C180" i="1"/>
  <c r="D179" i="1"/>
  <c r="C176" i="1"/>
  <c r="D175" i="1"/>
  <c r="C172" i="1"/>
  <c r="D171" i="1"/>
  <c r="C168" i="1"/>
  <c r="E168" i="1" s="1"/>
  <c r="D167" i="1"/>
  <c r="C164" i="1"/>
  <c r="D163" i="1"/>
  <c r="C160" i="1"/>
  <c r="D159" i="1"/>
  <c r="C156" i="1"/>
  <c r="D155" i="1"/>
  <c r="C152" i="1"/>
  <c r="E152" i="1" s="1"/>
  <c r="D151" i="1"/>
  <c r="C148" i="1"/>
  <c r="D147" i="1"/>
  <c r="C144" i="1"/>
  <c r="D143" i="1"/>
  <c r="C140" i="1"/>
  <c r="D139" i="1"/>
  <c r="C136" i="1"/>
  <c r="E136" i="1" s="1"/>
  <c r="D135" i="1"/>
  <c r="C132" i="1"/>
  <c r="D131" i="1"/>
  <c r="C128" i="1"/>
  <c r="D127" i="1"/>
  <c r="C124" i="1"/>
  <c r="D123" i="1"/>
  <c r="C120" i="1"/>
  <c r="E120" i="1" s="1"/>
  <c r="D119" i="1"/>
  <c r="C116" i="1"/>
  <c r="D115" i="1"/>
  <c r="C112" i="1"/>
  <c r="D111" i="1"/>
  <c r="C108" i="1"/>
  <c r="D107" i="1"/>
  <c r="C104" i="1"/>
  <c r="E104" i="1" s="1"/>
  <c r="D188" i="1"/>
  <c r="D184" i="1"/>
  <c r="D180" i="1"/>
  <c r="D176" i="1"/>
  <c r="D172" i="1"/>
  <c r="D168" i="1"/>
  <c r="D164" i="1"/>
  <c r="D160" i="1"/>
  <c r="D156" i="1"/>
  <c r="D152" i="1"/>
  <c r="D148" i="1"/>
  <c r="D144" i="1"/>
  <c r="D140" i="1"/>
  <c r="D136" i="1"/>
  <c r="D132" i="1"/>
  <c r="C102" i="1"/>
  <c r="E102" i="1" s="1"/>
  <c r="D101" i="1"/>
  <c r="C98" i="1"/>
  <c r="D97" i="1"/>
  <c r="C94" i="1"/>
  <c r="E94" i="1" s="1"/>
  <c r="D93" i="1"/>
  <c r="C90" i="1"/>
  <c r="D89" i="1"/>
  <c r="C86" i="1"/>
  <c r="E86" i="1" s="1"/>
  <c r="D85" i="1"/>
  <c r="C82" i="1"/>
  <c r="D81" i="1"/>
  <c r="C78" i="1"/>
  <c r="E78" i="1" s="1"/>
  <c r="D77" i="1"/>
  <c r="C74" i="1"/>
  <c r="D73" i="1"/>
  <c r="C70" i="1"/>
  <c r="E70" i="1" s="1"/>
  <c r="D69" i="1"/>
  <c r="C66" i="1"/>
  <c r="D65" i="1"/>
  <c r="C62" i="1"/>
  <c r="E62" i="1" s="1"/>
  <c r="D128" i="1"/>
  <c r="D125" i="1"/>
  <c r="D124" i="1"/>
  <c r="C126" i="1"/>
  <c r="C122" i="1"/>
  <c r="E122" i="1" s="1"/>
  <c r="C118" i="1"/>
  <c r="C114" i="1"/>
  <c r="E114" i="1" s="1"/>
  <c r="C110" i="1"/>
  <c r="C106" i="1"/>
  <c r="E106" i="1" s="1"/>
  <c r="C103" i="1"/>
  <c r="D102" i="1"/>
  <c r="C99" i="1"/>
  <c r="D98" i="1"/>
  <c r="C95" i="1"/>
  <c r="D94" i="1"/>
  <c r="C91" i="1"/>
  <c r="D90" i="1"/>
  <c r="C87" i="1"/>
  <c r="D86" i="1"/>
  <c r="C83" i="1"/>
  <c r="D82" i="1"/>
  <c r="C79" i="1"/>
  <c r="D78" i="1"/>
  <c r="C75" i="1"/>
  <c r="D74" i="1"/>
  <c r="C71" i="1"/>
  <c r="D70" i="1"/>
  <c r="C67" i="1"/>
  <c r="D66" i="1"/>
  <c r="C63" i="1"/>
  <c r="D62" i="1"/>
  <c r="C59" i="1"/>
  <c r="E59" i="1" s="1"/>
  <c r="D58" i="1"/>
  <c r="C185" i="1"/>
  <c r="C177" i="1"/>
  <c r="C169" i="1"/>
  <c r="C161" i="1"/>
  <c r="E161" i="1" s="1"/>
  <c r="C153" i="1"/>
  <c r="C145" i="1"/>
  <c r="C137" i="1"/>
  <c r="C129" i="1"/>
  <c r="E129" i="1" s="1"/>
  <c r="D121" i="1"/>
  <c r="D117" i="1"/>
  <c r="D113" i="1"/>
  <c r="D109" i="1"/>
  <c r="D105" i="1"/>
  <c r="D104" i="1"/>
  <c r="C100" i="1"/>
  <c r="E100" i="1" s="1"/>
  <c r="C96" i="1"/>
  <c r="C92" i="1"/>
  <c r="C88" i="1"/>
  <c r="C84" i="1"/>
  <c r="E84" i="1" s="1"/>
  <c r="C80" i="1"/>
  <c r="C76" i="1"/>
  <c r="C72" i="1"/>
  <c r="C68" i="1"/>
  <c r="E68" i="1" s="1"/>
  <c r="C64" i="1"/>
  <c r="C56" i="1"/>
  <c r="D55" i="1"/>
  <c r="C52" i="1"/>
  <c r="E52" i="1" s="1"/>
  <c r="D51" i="1"/>
  <c r="C48" i="1"/>
  <c r="D47" i="1"/>
  <c r="C44" i="1"/>
  <c r="E44" i="1" s="1"/>
  <c r="D43" i="1"/>
  <c r="C40" i="1"/>
  <c r="D39" i="1"/>
  <c r="C36" i="1"/>
  <c r="E36" i="1" s="1"/>
  <c r="D35" i="1"/>
  <c r="C32" i="1"/>
  <c r="D31" i="1"/>
  <c r="C28" i="1"/>
  <c r="E28" i="1" s="1"/>
  <c r="D27" i="1"/>
  <c r="C24" i="1"/>
  <c r="D23" i="1"/>
  <c r="C20" i="1"/>
  <c r="E20" i="1" s="1"/>
  <c r="D19" i="1"/>
  <c r="C16" i="1"/>
  <c r="D15" i="1"/>
  <c r="C12" i="1"/>
  <c r="E12" i="1" s="1"/>
  <c r="D11" i="1"/>
  <c r="C121" i="1"/>
  <c r="E121" i="1" s="1"/>
  <c r="C117" i="1"/>
  <c r="E117" i="1" s="1"/>
  <c r="C113" i="1"/>
  <c r="E113" i="1" s="1"/>
  <c r="C109" i="1"/>
  <c r="E109" i="1" s="1"/>
  <c r="C105" i="1"/>
  <c r="E105" i="1" s="1"/>
  <c r="C101" i="1"/>
  <c r="C97" i="1"/>
  <c r="E97" i="1" s="1"/>
  <c r="C93" i="1"/>
  <c r="E93" i="1" s="1"/>
  <c r="C89" i="1"/>
  <c r="C85" i="1"/>
  <c r="C81" i="1"/>
  <c r="E81" i="1" s="1"/>
  <c r="C77" i="1"/>
  <c r="E77" i="1" s="1"/>
  <c r="C73" i="1"/>
  <c r="C69" i="1"/>
  <c r="C65" i="1"/>
  <c r="E65" i="1" s="1"/>
  <c r="D61" i="1"/>
  <c r="D60" i="1"/>
  <c r="C55" i="1"/>
  <c r="E55" i="1" s="1"/>
  <c r="D54" i="1"/>
  <c r="C51" i="1"/>
  <c r="E51" i="1" s="1"/>
  <c r="D50" i="1"/>
  <c r="C47" i="1"/>
  <c r="E47" i="1" s="1"/>
  <c r="D46" i="1"/>
  <c r="C43" i="1"/>
  <c r="E43" i="1" s="1"/>
  <c r="D42" i="1"/>
  <c r="C39" i="1"/>
  <c r="E39" i="1" s="1"/>
  <c r="D38" i="1"/>
  <c r="C35" i="1"/>
  <c r="E35" i="1" s="1"/>
  <c r="D34" i="1"/>
  <c r="C31" i="1"/>
  <c r="E31" i="1" s="1"/>
  <c r="D30" i="1"/>
  <c r="C27" i="1"/>
  <c r="E27" i="1" s="1"/>
  <c r="D26" i="1"/>
  <c r="C23" i="1"/>
  <c r="E23" i="1" s="1"/>
  <c r="D22" i="1"/>
  <c r="C19" i="1"/>
  <c r="E19" i="1" s="1"/>
  <c r="D18" i="1"/>
  <c r="C15" i="1"/>
  <c r="E15" i="1" s="1"/>
  <c r="D14" i="1"/>
  <c r="C11" i="1"/>
  <c r="E11" i="1" s="1"/>
  <c r="D120" i="1"/>
  <c r="D116" i="1"/>
  <c r="D112" i="1"/>
  <c r="D108" i="1"/>
  <c r="D103" i="1"/>
  <c r="D100" i="1"/>
  <c r="D99" i="1"/>
  <c r="D96" i="1"/>
  <c r="D95" i="1"/>
  <c r="D92" i="1"/>
  <c r="D91" i="1"/>
  <c r="D88" i="1"/>
  <c r="D87" i="1"/>
  <c r="D84" i="1"/>
  <c r="D83" i="1"/>
  <c r="D80" i="1"/>
  <c r="D79" i="1"/>
  <c r="D76" i="1"/>
  <c r="D75" i="1"/>
  <c r="D72" i="1"/>
  <c r="D71" i="1"/>
  <c r="D68" i="1"/>
  <c r="D67" i="1"/>
  <c r="D64" i="1"/>
  <c r="D63" i="1"/>
  <c r="C57" i="1"/>
  <c r="E57" i="1" s="1"/>
  <c r="D56" i="1"/>
  <c r="C53" i="1"/>
  <c r="E53" i="1" s="1"/>
  <c r="D52" i="1"/>
  <c r="C49" i="1"/>
  <c r="E49" i="1" s="1"/>
  <c r="D48" i="1"/>
  <c r="C45" i="1"/>
  <c r="E45" i="1" s="1"/>
  <c r="D44" i="1"/>
  <c r="C41" i="1"/>
  <c r="E41" i="1" s="1"/>
  <c r="D40" i="1"/>
  <c r="C37" i="1"/>
  <c r="E37" i="1" s="1"/>
  <c r="D36" i="1"/>
  <c r="C33" i="1"/>
  <c r="D32" i="1"/>
  <c r="C29" i="1"/>
  <c r="E29" i="1" s="1"/>
  <c r="D28" i="1"/>
  <c r="C25" i="1"/>
  <c r="E25" i="1" s="1"/>
  <c r="D24" i="1"/>
  <c r="C21" i="1"/>
  <c r="E21" i="1" s="1"/>
  <c r="D20" i="1"/>
  <c r="C17" i="1"/>
  <c r="E17" i="1" s="1"/>
  <c r="D16" i="1"/>
  <c r="C13" i="1"/>
  <c r="E13" i="1" s="1"/>
  <c r="D12" i="1"/>
  <c r="D9" i="1"/>
  <c r="O9" i="1" s="1"/>
  <c r="C14" i="1"/>
  <c r="E14" i="1" s="1"/>
  <c r="C18" i="1"/>
  <c r="E18" i="1" s="1"/>
  <c r="C22" i="1"/>
  <c r="C26" i="1"/>
  <c r="E26" i="1" s="1"/>
  <c r="C30" i="1"/>
  <c r="E30" i="1" s="1"/>
  <c r="C34" i="1"/>
  <c r="E34" i="1" s="1"/>
  <c r="C38" i="1"/>
  <c r="C42" i="1"/>
  <c r="E42" i="1" s="1"/>
  <c r="C46" i="1"/>
  <c r="E46" i="1" s="1"/>
  <c r="C50" i="1"/>
  <c r="E50" i="1" s="1"/>
  <c r="C54" i="1"/>
  <c r="C58" i="1"/>
  <c r="C60" i="1"/>
  <c r="E60" i="1" s="1"/>
  <c r="C141" i="1"/>
  <c r="E141" i="1" s="1"/>
  <c r="C173" i="1"/>
  <c r="E173" i="1" s="1"/>
  <c r="E96" i="1" l="1"/>
  <c r="K8" i="1"/>
  <c r="E9" i="1"/>
  <c r="C6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E169" i="1"/>
  <c r="E75" i="1"/>
  <c r="E91" i="1"/>
  <c r="E126" i="1"/>
  <c r="E58" i="1"/>
  <c r="E33" i="1"/>
  <c r="E85" i="1"/>
  <c r="E145" i="1"/>
  <c r="E54" i="1"/>
  <c r="E38" i="1"/>
  <c r="E22" i="1"/>
  <c r="E73" i="1"/>
  <c r="E89" i="1"/>
  <c r="E16" i="1"/>
  <c r="E24" i="1"/>
  <c r="E32" i="1"/>
  <c r="E40" i="1"/>
  <c r="E48" i="1"/>
  <c r="E56" i="1"/>
  <c r="E76" i="1"/>
  <c r="E92" i="1"/>
  <c r="E153" i="1"/>
  <c r="E185" i="1"/>
  <c r="E63" i="1"/>
  <c r="E71" i="1"/>
  <c r="E79" i="1"/>
  <c r="E87" i="1"/>
  <c r="E95" i="1"/>
  <c r="E103" i="1"/>
  <c r="E118" i="1"/>
  <c r="E66" i="1"/>
  <c r="E74" i="1"/>
  <c r="E82" i="1"/>
  <c r="E90" i="1"/>
  <c r="E98" i="1"/>
  <c r="E108" i="1"/>
  <c r="E116" i="1"/>
  <c r="E124" i="1"/>
  <c r="E132" i="1"/>
  <c r="E140" i="1"/>
  <c r="E148" i="1"/>
  <c r="E156" i="1"/>
  <c r="E164" i="1"/>
  <c r="E172" i="1"/>
  <c r="E180" i="1"/>
  <c r="E188" i="1"/>
  <c r="E134" i="1"/>
  <c r="E142" i="1"/>
  <c r="E150" i="1"/>
  <c r="E158" i="1"/>
  <c r="E166" i="1"/>
  <c r="E174" i="1"/>
  <c r="E182" i="1"/>
  <c r="E107" i="1"/>
  <c r="E115" i="1"/>
  <c r="E123" i="1"/>
  <c r="E131" i="1"/>
  <c r="E139" i="1"/>
  <c r="E147" i="1"/>
  <c r="E155" i="1"/>
  <c r="E163" i="1"/>
  <c r="E171" i="1"/>
  <c r="E179" i="1"/>
  <c r="E187" i="1"/>
  <c r="E133" i="1"/>
  <c r="E80" i="1"/>
  <c r="E99" i="1"/>
  <c r="E128" i="1"/>
  <c r="E160" i="1"/>
  <c r="E176" i="1"/>
  <c r="E111" i="1"/>
  <c r="E119" i="1"/>
  <c r="E127" i="1"/>
  <c r="E135" i="1"/>
  <c r="E143" i="1"/>
  <c r="E151" i="1"/>
  <c r="E159" i="1"/>
  <c r="E167" i="1"/>
  <c r="E175" i="1"/>
  <c r="E183" i="1"/>
  <c r="N8" i="1"/>
  <c r="E181" i="1"/>
  <c r="O8" i="1"/>
  <c r="O10" i="1" s="1"/>
  <c r="L8" i="1"/>
  <c r="E64" i="1"/>
  <c r="E61" i="1"/>
  <c r="E137" i="1"/>
  <c r="E67" i="1"/>
  <c r="E83" i="1"/>
  <c r="E110" i="1"/>
  <c r="E112" i="1"/>
  <c r="E144" i="1"/>
  <c r="K9" i="1"/>
  <c r="M9" i="1"/>
  <c r="L9" i="1"/>
  <c r="D6" i="1"/>
  <c r="E69" i="1"/>
  <c r="E101" i="1"/>
  <c r="E72" i="1"/>
  <c r="E88" i="1"/>
  <c r="E177" i="1"/>
  <c r="N9" i="1"/>
  <c r="E149" i="1"/>
  <c r="P9" i="1"/>
  <c r="P8" i="1"/>
  <c r="P10" i="1" s="1"/>
  <c r="Q7" i="1"/>
  <c r="M8" i="1"/>
  <c r="M10" i="1" s="1"/>
  <c r="R7" i="1" l="1"/>
  <c r="Q9" i="1"/>
  <c r="Q8" i="1"/>
  <c r="E6" i="1"/>
  <c r="N10" i="1"/>
  <c r="K10" i="1"/>
  <c r="L10" i="1"/>
  <c r="Q10" i="1" l="1"/>
  <c r="R9" i="1"/>
  <c r="S7" i="1"/>
  <c r="R8" i="1"/>
  <c r="R10" i="1" l="1"/>
  <c r="S8" i="1"/>
  <c r="S9" i="1"/>
  <c r="T7" i="1"/>
  <c r="T9" i="1" l="1"/>
  <c r="T8" i="1"/>
  <c r="T10" i="1" s="1"/>
  <c r="U7" i="1"/>
  <c r="S10" i="1"/>
  <c r="U8" i="1" l="1"/>
  <c r="V7" i="1"/>
  <c r="U9" i="1"/>
  <c r="V9" i="1" l="1"/>
  <c r="V8" i="1"/>
  <c r="V10" i="1" s="1"/>
  <c r="U10" i="1"/>
</calcChain>
</file>

<file path=xl/sharedStrings.xml><?xml version="1.0" encoding="utf-8"?>
<sst xmlns="http://schemas.openxmlformats.org/spreadsheetml/2006/main" count="14" uniqueCount="14">
  <si>
    <t>Quota capitale:</t>
  </si>
  <si>
    <t>Tasso interesse Inizale Annuo</t>
  </si>
  <si>
    <t>Anni</t>
  </si>
  <si>
    <t>TOTALE</t>
  </si>
  <si>
    <t>Evoluzione</t>
  </si>
  <si>
    <t>ANNO</t>
  </si>
  <si>
    <t>Rata</t>
  </si>
  <si>
    <t>Quota capitale</t>
  </si>
  <si>
    <t>Quota Interessi</t>
  </si>
  <si>
    <t>Total Rata</t>
  </si>
  <si>
    <t>Capitale residuo</t>
  </si>
  <si>
    <t>Capitale</t>
  </si>
  <si>
    <t>Interessi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</si>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</sst>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\-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10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'Mutuo Base'!$J$7</c:f>
              <c:strCache>
                <c:ptCount val="1"/>
                <c:pt idx="0">
                  <c:v>Evoluzione</c:v>
                </c:pt>
              </c:strCache>
            </c:strRef>
          </c:tx>
          <c:invertIfNegative val="0"/>
          <c:val>
            <c:numRef>
              <c:f>'Mutuo Base'!$K$7:$V$7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</c:ser>
        <c:ser>
          <c:idx val="1"/>
          <c:order val="1"/>
          <c:tx>
            <c:strRef>
              <c:f>'Mutuo Base'!$J$8</c:f>
              <c:strCache>
                <c:ptCount val="1"/>
                <c:pt idx="0">
                  <c:v>Capitale</c:v>
                </c:pt>
              </c:strCache>
            </c:strRef>
          </c:tx>
          <c:invertIfNegative val="0"/>
          <c:val>
            <c:numRef>
              <c:f>'Mutuo Base'!$K$8:$V$8</c:f>
              <c:numCache>
                <c:formatCode>"€"#,##0.00_);[Red]\("€"#,##0.00\)</c:formatCode>
                <c:ptCount val="12"/>
                <c:pt idx="0">
                  <c:v>6890.7763174155034</c:v>
                </c:pt>
                <c:pt idx="1">
                  <c:v>7243.3215116929805</c:v>
                </c:pt>
                <c:pt idx="2">
                  <c:v>7613.9035871987799</c:v>
                </c:pt>
                <c:pt idx="3">
                  <c:v>8003.4453450084038</c:v>
                </c:pt>
                <c:pt idx="4">
                  <c:v>8412.9167984517571</c:v>
                </c:pt>
                <c:pt idx="5">
                  <c:v>8843.337588581664</c:v>
                </c:pt>
                <c:pt idx="6">
                  <c:v>9295.7795232223707</c:v>
                </c:pt>
                <c:pt idx="7">
                  <c:v>9771.3692459205813</c:v>
                </c:pt>
                <c:pt idx="8">
                  <c:v>10271.291041445078</c:v>
                </c:pt>
                <c:pt idx="9">
                  <c:v>10796.78978482105</c:v>
                </c:pt>
                <c:pt idx="10">
                  <c:v>11349.174041242604</c:v>
                </c:pt>
                <c:pt idx="11">
                  <c:v>11929.819324582675</c:v>
                </c:pt>
              </c:numCache>
            </c:numRef>
          </c:val>
        </c:ser>
        <c:ser>
          <c:idx val="2"/>
          <c:order val="2"/>
          <c:tx>
            <c:strRef>
              <c:f>'Mutuo Base'!$J$9</c:f>
              <c:strCache>
                <c:ptCount val="1"/>
                <c:pt idx="0">
                  <c:v>Interessi</c:v>
                </c:pt>
              </c:strCache>
            </c:strRef>
          </c:tx>
          <c:invertIfNegative val="0"/>
          <c:val>
            <c:numRef>
              <c:f>'Mutuo Base'!$K$9:$V$9</c:f>
              <c:numCache>
                <c:formatCode>"€"#,##0.00_);[Red]\("€"#,##0.00\)</c:formatCode>
                <c:ptCount val="12"/>
                <c:pt idx="0">
                  <c:v>7343.5089639323005</c:v>
                </c:pt>
                <c:pt idx="1">
                  <c:v>6990.9637696548225</c:v>
                </c:pt>
                <c:pt idx="2">
                  <c:v>6620.3816941490259</c:v>
                </c:pt>
                <c:pt idx="3">
                  <c:v>6230.8399363393992</c:v>
                </c:pt>
                <c:pt idx="4">
                  <c:v>5821.3684828960468</c:v>
                </c:pt>
                <c:pt idx="5">
                  <c:v>5390.9476927661408</c:v>
                </c:pt>
                <c:pt idx="6">
                  <c:v>4938.5057581254323</c:v>
                </c:pt>
                <c:pt idx="7">
                  <c:v>4462.9160354272235</c:v>
                </c:pt>
                <c:pt idx="8">
                  <c:v>3962.9942399027273</c:v>
                </c:pt>
                <c:pt idx="9">
                  <c:v>3437.495496526752</c:v>
                </c:pt>
                <c:pt idx="10">
                  <c:v>2885.1112401051982</c:v>
                </c:pt>
                <c:pt idx="11">
                  <c:v>2304.465956765127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066304"/>
        <c:axId val="150067840"/>
      </c:barChart>
      <c:catAx>
        <c:axId val="150066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50067840"/>
        <c:crosses val="autoZero"/>
        <c:auto val="1"/>
        <c:lblAlgn val="ctr"/>
        <c:lblOffset val="100"/>
        <c:noMultiLvlLbl val="0"/>
      </c:catAx>
      <c:valAx>
        <c:axId val="15006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066304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461725</xdr:colOff>
      <xdr:row>12</xdr:row>
      <xdr:rowOff>95061</xdr:rowOff>
    </xdr:from>
    <xdr:to>
      <xdr:col>16</xdr:col>
      <xdr:colOff>162961</xdr:colOff>
      <xdr:row>27</xdr:row>
      <xdr:rowOff>122222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colo%20mutuo%20al%20variare%20tasso%20interess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Casa/Tax%202012/docs/ElencoRateMutuoArancio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tuo Base"/>
      <sheetName val="Simulazione - Step 1"/>
      <sheetName val="Simulazione - Step 2"/>
      <sheetName val="Simulazione - Step 3"/>
    </sheetNames>
    <sheetDataSet>
      <sheetData sheetId="0">
        <row r="7">
          <cell r="J7" t="str">
            <v>Evoluzione</v>
          </cell>
          <cell r="K7">
            <v>1</v>
          </cell>
          <cell r="L7">
            <v>2</v>
          </cell>
          <cell r="M7">
            <v>3</v>
          </cell>
          <cell r="N7">
            <v>4</v>
          </cell>
          <cell r="O7">
            <v>5</v>
          </cell>
          <cell r="P7">
            <v>6</v>
          </cell>
          <cell r="Q7">
            <v>7</v>
          </cell>
          <cell r="R7">
            <v>8</v>
          </cell>
          <cell r="S7">
            <v>9</v>
          </cell>
          <cell r="T7">
            <v>10</v>
          </cell>
          <cell r="U7">
            <v>11</v>
          </cell>
          <cell r="V7">
            <v>12</v>
          </cell>
        </row>
        <row r="8">
          <cell r="J8" t="str">
            <v>Capitale</v>
          </cell>
          <cell r="K8">
            <v>6890.7763174155034</v>
          </cell>
          <cell r="L8">
            <v>7243.3215116929805</v>
          </cell>
          <cell r="M8">
            <v>7613.9035871987799</v>
          </cell>
          <cell r="N8">
            <v>8003.4453450084038</v>
          </cell>
          <cell r="O8">
            <v>8412.9167984517571</v>
          </cell>
          <cell r="P8">
            <v>8843.337588581664</v>
          </cell>
          <cell r="Q8">
            <v>9295.7795232223707</v>
          </cell>
          <cell r="R8">
            <v>9771.3692459205813</v>
          </cell>
          <cell r="S8">
            <v>10271.291041445078</v>
          </cell>
          <cell r="T8">
            <v>10796.78978482105</v>
          </cell>
          <cell r="U8">
            <v>11349.174041242604</v>
          </cell>
          <cell r="V8">
            <v>11929.819324582675</v>
          </cell>
        </row>
        <row r="9">
          <cell r="J9" t="str">
            <v>Interessi</v>
          </cell>
          <cell r="K9">
            <v>7343.5089639323005</v>
          </cell>
          <cell r="L9">
            <v>6990.9637696548225</v>
          </cell>
          <cell r="M9">
            <v>6620.3816941490259</v>
          </cell>
          <cell r="N9">
            <v>6230.8399363393992</v>
          </cell>
          <cell r="O9">
            <v>5821.3684828960468</v>
          </cell>
          <cell r="P9">
            <v>5390.9476927661408</v>
          </cell>
          <cell r="Q9">
            <v>4938.5057581254323</v>
          </cell>
          <cell r="R9">
            <v>4462.9160354272235</v>
          </cell>
          <cell r="S9">
            <v>3962.9942399027273</v>
          </cell>
          <cell r="T9">
            <v>3437.495496526752</v>
          </cell>
          <cell r="U9">
            <v>2885.1112401051982</v>
          </cell>
          <cell r="V9">
            <v>2304.465956765127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RateMutuoArancio 2012"/>
    </sheetNames>
    <sheetDataSet>
      <sheetData sheetId="0">
        <row r="2">
          <cell r="G2">
            <v>150000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V188"/>
  <sheetViews>
    <sheetView tabSelected="1" workbookViewId="0">
      <selection activeCell="D13" sqref="D13"/>
    </sheetView>
  </sheetViews>
  <sheetFormatPr defaultRowHeight="14.3" x14ac:dyDescent="0.25"/>
  <cols>
    <col min="1" max="1" width="10.140625" bestFit="1" customWidth="1"/>
    <col min="2" max="2" width="14.5703125" bestFit="1" customWidth="1"/>
    <col min="3" max="3" width="14" bestFit="1" customWidth="1"/>
    <col min="4" max="4" width="14.7109375" bestFit="1" customWidth="1"/>
    <col min="5" max="5" width="12.28515625" bestFit="1" customWidth="1"/>
    <col min="6" max="6" width="15.5703125" bestFit="1" customWidth="1"/>
    <col min="7" max="7" width="8.42578125" customWidth="1"/>
    <col min="11" max="22" width="11.28515625" bestFit="1" customWidth="1"/>
  </cols>
  <sheetData>
    <row r="2" spans="1:22" x14ac:dyDescent="0.25">
      <c r="B2" t="s">
        <v>0</v>
      </c>
      <c r="E2" s="1">
        <f>+'[2]ElencoRateMutuoArancio 2012'!G2</f>
        <v>150000</v>
      </c>
    </row>
    <row r="3" spans="1:22" x14ac:dyDescent="0.25">
      <c r="B3" t="s">
        <v>1</v>
      </c>
      <c r="E3" s="2">
        <v>0.05</v>
      </c>
      <c r="G3" s="2">
        <f>+E3/12</f>
        <v>4.1666666666666666E-3</v>
      </c>
    </row>
    <row r="4" spans="1:22" x14ac:dyDescent="0.25">
      <c r="B4" t="s">
        <v>2</v>
      </c>
      <c r="E4">
        <v>15</v>
      </c>
      <c r="G4">
        <f>+E4*12</f>
        <v>180</v>
      </c>
    </row>
    <row r="6" spans="1:22" x14ac:dyDescent="0.25">
      <c r="B6" t="s">
        <v>3</v>
      </c>
      <c r="C6" s="3">
        <f>+SUM(C9:C188)</f>
        <v>-150000.00000000012</v>
      </c>
      <c r="D6" s="3">
        <f>+SUM(D9:D188)</f>
        <v>-63514.279220216995</v>
      </c>
      <c r="E6" s="3">
        <f>+SUM(E9:E188)</f>
        <v>-213514.27922021711</v>
      </c>
    </row>
    <row r="7" spans="1:22" x14ac:dyDescent="0.25">
      <c r="J7" t="s">
        <v>4</v>
      </c>
      <c r="K7">
        <v>1</v>
      </c>
      <c r="L7">
        <f>+K7+1</f>
        <v>2</v>
      </c>
      <c r="M7">
        <f t="shared" ref="M7:V7" si="0">+L7+1</f>
        <v>3</v>
      </c>
      <c r="N7">
        <f t="shared" si="0"/>
        <v>4</v>
      </c>
      <c r="O7">
        <f t="shared" si="0"/>
        <v>5</v>
      </c>
      <c r="P7">
        <f t="shared" si="0"/>
        <v>6</v>
      </c>
      <c r="Q7">
        <f t="shared" si="0"/>
        <v>7</v>
      </c>
      <c r="R7">
        <f t="shared" si="0"/>
        <v>8</v>
      </c>
      <c r="S7">
        <f t="shared" si="0"/>
        <v>9</v>
      </c>
      <c r="T7">
        <f t="shared" si="0"/>
        <v>10</v>
      </c>
      <c r="U7">
        <f t="shared" si="0"/>
        <v>11</v>
      </c>
      <c r="V7">
        <f t="shared" si="0"/>
        <v>12</v>
      </c>
    </row>
    <row r="8" spans="1:22" x14ac:dyDescent="0.25">
      <c r="A8" t="s">
        <v>5</v>
      </c>
      <c r="B8" t="s">
        <v>6</v>
      </c>
      <c r="C8" t="s">
        <v>7</v>
      </c>
      <c r="D8" t="s">
        <v>8</v>
      </c>
      <c r="E8" t="s">
        <v>9</v>
      </c>
      <c r="F8" t="s">
        <v>10</v>
      </c>
      <c r="J8" t="s">
        <v>11</v>
      </c>
      <c r="K8" s="3">
        <f>-SUMPRODUCT(($A$9:$A$188=K7)*($C$9:$C$188))</f>
        <v>6890.7763174155034</v>
      </c>
      <c r="L8" s="3">
        <f t="shared" ref="L8:V8" si="1">-SUMPRODUCT(($A$9:$A$188=L7)*($C$9:$C$188))</f>
        <v>7243.3215116929805</v>
      </c>
      <c r="M8" s="3">
        <f t="shared" si="1"/>
        <v>7613.9035871987799</v>
      </c>
      <c r="N8" s="3">
        <f t="shared" si="1"/>
        <v>8003.4453450084038</v>
      </c>
      <c r="O8" s="3">
        <f t="shared" si="1"/>
        <v>8412.9167984517571</v>
      </c>
      <c r="P8" s="3">
        <f t="shared" si="1"/>
        <v>8843.337588581664</v>
      </c>
      <c r="Q8" s="3">
        <f t="shared" si="1"/>
        <v>9295.7795232223707</v>
      </c>
      <c r="R8" s="3">
        <f t="shared" si="1"/>
        <v>9771.3692459205813</v>
      </c>
      <c r="S8" s="3">
        <f t="shared" si="1"/>
        <v>10271.291041445078</v>
      </c>
      <c r="T8" s="3">
        <f t="shared" si="1"/>
        <v>10796.78978482105</v>
      </c>
      <c r="U8" s="3">
        <f t="shared" si="1"/>
        <v>11349.174041242604</v>
      </c>
      <c r="V8" s="3">
        <f t="shared" si="1"/>
        <v>11929.819324582675</v>
      </c>
    </row>
    <row r="9" spans="1:22" x14ac:dyDescent="0.25">
      <c r="A9">
        <f>+ROUNDDOWN((B9-1)/12,0)+1</f>
        <v>1</v>
      </c>
      <c r="B9">
        <v>1</v>
      </c>
      <c r="C9" s="3">
        <f>PPMT($G$3,B9,$G$4,$E$2)</f>
        <v>-561.19044011231699</v>
      </c>
      <c r="D9" s="3">
        <f>IPMT($G$3,B9,$G$4,$E$2)</f>
        <v>-625</v>
      </c>
      <c r="E9" s="3">
        <f>+C9+D9</f>
        <v>-1186.190440112317</v>
      </c>
      <c r="F9" s="3">
        <f>+E2+C9</f>
        <v>149438.80955988768</v>
      </c>
      <c r="J9" t="s">
        <v>12</v>
      </c>
      <c r="K9" s="3">
        <f>-SUMPRODUCT(($A$9:$A$188=K7)*($D$9:$D$188))</f>
        <v>7343.5089639323005</v>
      </c>
      <c r="L9" s="3">
        <f t="shared" ref="L9:V9" si="2">-SUMPRODUCT(($A$9:$A$188=L7)*($D$9:$D$188))</f>
        <v>6990.9637696548225</v>
      </c>
      <c r="M9" s="3">
        <f t="shared" si="2"/>
        <v>6620.3816941490259</v>
      </c>
      <c r="N9" s="3">
        <f t="shared" si="2"/>
        <v>6230.8399363393992</v>
      </c>
      <c r="O9" s="3">
        <f t="shared" si="2"/>
        <v>5821.3684828960468</v>
      </c>
      <c r="P9" s="3">
        <f t="shared" si="2"/>
        <v>5390.9476927661408</v>
      </c>
      <c r="Q9" s="3">
        <f t="shared" si="2"/>
        <v>4938.5057581254323</v>
      </c>
      <c r="R9" s="3">
        <f t="shared" si="2"/>
        <v>4462.9160354272235</v>
      </c>
      <c r="S9" s="3">
        <f t="shared" si="2"/>
        <v>3962.9942399027273</v>
      </c>
      <c r="T9" s="3">
        <f t="shared" si="2"/>
        <v>3437.495496526752</v>
      </c>
      <c r="U9" s="3">
        <f t="shared" si="2"/>
        <v>2885.1112401051982</v>
      </c>
      <c r="V9" s="3">
        <f t="shared" si="2"/>
        <v>2304.465956765127</v>
      </c>
    </row>
    <row r="10" spans="1:22" x14ac:dyDescent="0.25">
      <c r="A10">
        <f t="shared" ref="A10:A73" si="3">+ROUNDDOWN((B10-1)/12,0)+1</f>
        <v>1</v>
      </c>
      <c r="B10">
        <v>2</v>
      </c>
      <c r="C10" s="3">
        <f>PPMT($G$3,B10,$G$4,$E$2)</f>
        <v>-563.52873361278489</v>
      </c>
      <c r="D10" s="3">
        <f>IPMT($G$3,B10,$G$4,$E$2)</f>
        <v>-622.66170649953199</v>
      </c>
      <c r="E10" s="3">
        <f>+C10+D10</f>
        <v>-1186.190440112317</v>
      </c>
      <c r="F10" s="3">
        <f>+F9+C10</f>
        <v>148875.28082627489</v>
      </c>
      <c r="J10" t="s">
        <v>13</v>
      </c>
      <c r="K10" s="3">
        <f>+SUM(K8:K9)</f>
        <v>14234.285281347804</v>
      </c>
      <c r="L10" s="3">
        <f>+SUM(L8:L9)</f>
        <v>14234.285281347802</v>
      </c>
      <c r="M10" s="3">
        <f t="shared" ref="M10:V10" si="4">+SUM(M8:M9)</f>
        <v>14234.285281347806</v>
      </c>
      <c r="N10" s="3">
        <f t="shared" si="4"/>
        <v>14234.285281347802</v>
      </c>
      <c r="O10" s="3">
        <f t="shared" si="4"/>
        <v>14234.285281347804</v>
      </c>
      <c r="P10" s="3">
        <f t="shared" si="4"/>
        <v>14234.285281347806</v>
      </c>
      <c r="Q10" s="3">
        <f t="shared" si="4"/>
        <v>14234.285281347802</v>
      </c>
      <c r="R10" s="3">
        <f t="shared" si="4"/>
        <v>14234.285281347806</v>
      </c>
      <c r="S10" s="3">
        <f t="shared" si="4"/>
        <v>14234.285281347806</v>
      </c>
      <c r="T10" s="3">
        <f t="shared" si="4"/>
        <v>14234.285281347802</v>
      </c>
      <c r="U10" s="3">
        <f t="shared" si="4"/>
        <v>14234.285281347802</v>
      </c>
      <c r="V10" s="3">
        <f t="shared" si="4"/>
        <v>14234.285281347802</v>
      </c>
    </row>
    <row r="11" spans="1:22" x14ac:dyDescent="0.25">
      <c r="A11">
        <f t="shared" si="3"/>
        <v>1</v>
      </c>
      <c r="B11">
        <v>3</v>
      </c>
      <c r="C11" s="3">
        <f>PPMT($G$3,B11,$G$4,$E$2)</f>
        <v>-565.87677000283816</v>
      </c>
      <c r="D11" s="3">
        <f>IPMT($G$3,B11,$G$4,$E$2)</f>
        <v>-620.31367010947872</v>
      </c>
      <c r="E11" s="3">
        <f>+C11+D11</f>
        <v>-1186.190440112317</v>
      </c>
      <c r="F11" s="3">
        <f>+F10+C11</f>
        <v>148309.40405627206</v>
      </c>
    </row>
    <row r="12" spans="1:22" x14ac:dyDescent="0.25">
      <c r="A12">
        <f t="shared" si="3"/>
        <v>1</v>
      </c>
      <c r="B12">
        <v>4</v>
      </c>
      <c r="C12" s="3">
        <f>PPMT($G$3,B12,$G$4,$E$2)</f>
        <v>-568.23458987785</v>
      </c>
      <c r="D12" s="3">
        <f>IPMT($G$3,B12,$G$4,$E$2)</f>
        <v>-617.95585023446699</v>
      </c>
      <c r="E12" s="3">
        <f>+C12+D12</f>
        <v>-1186.190440112317</v>
      </c>
      <c r="F12" s="3">
        <f>+F11+C12</f>
        <v>147741.1694663942</v>
      </c>
    </row>
    <row r="13" spans="1:22" x14ac:dyDescent="0.25">
      <c r="A13">
        <f t="shared" si="3"/>
        <v>1</v>
      </c>
      <c r="B13">
        <v>5</v>
      </c>
      <c r="C13" s="3">
        <f>PPMT($G$3,B13,$G$4,$E$2)</f>
        <v>-570.60223400234099</v>
      </c>
      <c r="D13" s="3">
        <f>IPMT($G$3,B13,$G$4,$E$2)</f>
        <v>-615.588206109976</v>
      </c>
      <c r="E13" s="3">
        <f>+C13+D13</f>
        <v>-1186.190440112317</v>
      </c>
      <c r="F13" s="3">
        <f>+F12+C13</f>
        <v>147170.56723239186</v>
      </c>
    </row>
    <row r="14" spans="1:22" x14ac:dyDescent="0.25">
      <c r="A14">
        <f t="shared" si="3"/>
        <v>1</v>
      </c>
      <c r="B14">
        <v>6</v>
      </c>
      <c r="C14" s="3">
        <f>PPMT($G$3,B14,$G$4,$E$2)</f>
        <v>-572.97974331068406</v>
      </c>
      <c r="D14" s="3">
        <f>IPMT($G$3,B14,$G$4,$E$2)</f>
        <v>-613.21069680163282</v>
      </c>
      <c r="E14" s="3">
        <f>+C14+D14</f>
        <v>-1186.190440112317</v>
      </c>
      <c r="F14" s="3">
        <f>+F13+C14</f>
        <v>146597.58748908117</v>
      </c>
    </row>
    <row r="15" spans="1:22" x14ac:dyDescent="0.25">
      <c r="A15">
        <f t="shared" si="3"/>
        <v>1</v>
      </c>
      <c r="B15">
        <v>7</v>
      </c>
      <c r="C15" s="3">
        <f>PPMT($G$3,B15,$G$4,$E$2)</f>
        <v>-575.36715890781193</v>
      </c>
      <c r="D15" s="3">
        <f>IPMT($G$3,B15,$G$4,$E$2)</f>
        <v>-610.82328120450495</v>
      </c>
      <c r="E15" s="3">
        <f>+C15+D15</f>
        <v>-1186.190440112317</v>
      </c>
      <c r="F15" s="3">
        <f>+F14+C15</f>
        <v>146022.22033017335</v>
      </c>
    </row>
    <row r="16" spans="1:22" x14ac:dyDescent="0.25">
      <c r="A16">
        <f t="shared" si="3"/>
        <v>1</v>
      </c>
      <c r="B16">
        <v>8</v>
      </c>
      <c r="C16" s="3">
        <f>PPMT($G$3,B16,$G$4,$E$2)</f>
        <v>-577.76452206992781</v>
      </c>
      <c r="D16" s="3">
        <f>IPMT($G$3,B16,$G$4,$E$2)</f>
        <v>-608.42591804238918</v>
      </c>
      <c r="E16" s="3">
        <f>+C16+D16</f>
        <v>-1186.190440112317</v>
      </c>
      <c r="F16" s="3">
        <f>+F15+C16</f>
        <v>145444.45580810343</v>
      </c>
    </row>
    <row r="17" spans="1:6" x14ac:dyDescent="0.25">
      <c r="A17">
        <f t="shared" si="3"/>
        <v>1</v>
      </c>
      <c r="B17">
        <v>9</v>
      </c>
      <c r="C17" s="3">
        <f>PPMT($G$3,B17,$G$4,$E$2)</f>
        <v>-580.17187424521921</v>
      </c>
      <c r="D17" s="3">
        <f>IPMT($G$3,B17,$G$4,$E$2)</f>
        <v>-606.01856586709778</v>
      </c>
      <c r="E17" s="3">
        <f>+C17+D17</f>
        <v>-1186.190440112317</v>
      </c>
      <c r="F17" s="3">
        <f>+F16+C17</f>
        <v>144864.28393385821</v>
      </c>
    </row>
    <row r="18" spans="1:6" x14ac:dyDescent="0.25">
      <c r="A18">
        <f t="shared" si="3"/>
        <v>1</v>
      </c>
      <c r="B18">
        <v>10</v>
      </c>
      <c r="C18" s="3">
        <f>PPMT($G$3,B18,$G$4,$E$2)</f>
        <v>-582.58925705457432</v>
      </c>
      <c r="D18" s="3">
        <f>IPMT($G$3,B18,$G$4,$E$2)</f>
        <v>-603.60118305774267</v>
      </c>
      <c r="E18" s="3">
        <f>+C18+D18</f>
        <v>-1186.190440112317</v>
      </c>
      <c r="F18" s="3">
        <f>+F17+C18</f>
        <v>144281.69467680363</v>
      </c>
    </row>
    <row r="19" spans="1:6" x14ac:dyDescent="0.25">
      <c r="A19">
        <f t="shared" si="3"/>
        <v>1</v>
      </c>
      <c r="B19">
        <v>11</v>
      </c>
      <c r="C19" s="3">
        <f>PPMT($G$3,B19,$G$4,$E$2)</f>
        <v>-585.01671229230169</v>
      </c>
      <c r="D19" s="3">
        <f>IPMT($G$3,B19,$G$4,$E$2)</f>
        <v>-601.17372782001519</v>
      </c>
      <c r="E19" s="3">
        <f>+C19+D19</f>
        <v>-1186.190440112317</v>
      </c>
      <c r="F19" s="3">
        <f>+F18+C19</f>
        <v>143696.67796451133</v>
      </c>
    </row>
    <row r="20" spans="1:6" x14ac:dyDescent="0.25">
      <c r="A20">
        <f t="shared" si="3"/>
        <v>1</v>
      </c>
      <c r="B20">
        <v>12</v>
      </c>
      <c r="C20" s="3">
        <f>PPMT($G$3,B20,$G$4,$E$2)</f>
        <v>-587.45428192685301</v>
      </c>
      <c r="D20" s="3">
        <f>IPMT($G$3,B20,$G$4,$E$2)</f>
        <v>-598.73615818546386</v>
      </c>
      <c r="E20" s="3">
        <f>+C20+D20</f>
        <v>-1186.190440112317</v>
      </c>
      <c r="F20" s="3">
        <f>+F19+C20</f>
        <v>143109.22368258447</v>
      </c>
    </row>
    <row r="21" spans="1:6" x14ac:dyDescent="0.25">
      <c r="A21">
        <f t="shared" si="3"/>
        <v>2</v>
      </c>
      <c r="B21">
        <v>13</v>
      </c>
      <c r="C21" s="3">
        <f>PPMT($G$3,B21,$G$4,$E$2)</f>
        <v>-589.90200810154818</v>
      </c>
      <c r="D21" s="3">
        <f>IPMT($G$3,B21,$G$4,$E$2)</f>
        <v>-596.2884320107687</v>
      </c>
      <c r="E21" s="3">
        <f>+C21+D21</f>
        <v>-1186.190440112317</v>
      </c>
      <c r="F21" s="3">
        <f>+F20+C21</f>
        <v>142519.32167448293</v>
      </c>
    </row>
    <row r="22" spans="1:6" x14ac:dyDescent="0.25">
      <c r="A22">
        <f t="shared" si="3"/>
        <v>2</v>
      </c>
      <c r="B22">
        <v>14</v>
      </c>
      <c r="C22" s="3">
        <f>PPMT($G$3,B22,$G$4,$E$2)</f>
        <v>-592.35993313530469</v>
      </c>
      <c r="D22" s="3">
        <f>IPMT($G$3,B22,$G$4,$E$2)</f>
        <v>-593.83050697701242</v>
      </c>
      <c r="E22" s="3">
        <f>+C22+D22</f>
        <v>-1186.190440112317</v>
      </c>
      <c r="F22" s="3">
        <f>+F21+C22</f>
        <v>141926.96174134762</v>
      </c>
    </row>
    <row r="23" spans="1:6" x14ac:dyDescent="0.25">
      <c r="A23">
        <f t="shared" si="3"/>
        <v>2</v>
      </c>
      <c r="B23">
        <v>15</v>
      </c>
      <c r="C23" s="3">
        <f>PPMT($G$3,B23,$G$4,$E$2)</f>
        <v>-594.82809952336834</v>
      </c>
      <c r="D23" s="3">
        <f>IPMT($G$3,B23,$G$4,$E$2)</f>
        <v>-591.36234058894854</v>
      </c>
      <c r="E23" s="3">
        <f>+C23+D23</f>
        <v>-1186.190440112317</v>
      </c>
      <c r="F23" s="3">
        <f>+F22+C23</f>
        <v>141332.13364182424</v>
      </c>
    </row>
    <row r="24" spans="1:6" x14ac:dyDescent="0.25">
      <c r="A24">
        <f t="shared" si="3"/>
        <v>2</v>
      </c>
      <c r="B24">
        <v>16</v>
      </c>
      <c r="C24" s="3">
        <f>PPMT($G$3,B24,$G$4,$E$2)</f>
        <v>-597.30654993804899</v>
      </c>
      <c r="D24" s="3">
        <f>IPMT($G$3,B24,$G$4,$E$2)</f>
        <v>-588.88389017426778</v>
      </c>
      <c r="E24" s="3">
        <f>+C24+D24</f>
        <v>-1186.1904401123168</v>
      </c>
      <c r="F24" s="3">
        <f>+F23+C24</f>
        <v>140734.8270918862</v>
      </c>
    </row>
    <row r="25" spans="1:6" x14ac:dyDescent="0.25">
      <c r="A25">
        <f t="shared" si="3"/>
        <v>2</v>
      </c>
      <c r="B25">
        <v>17</v>
      </c>
      <c r="C25" s="3">
        <f>PPMT($G$3,B25,$G$4,$E$2)</f>
        <v>-599.79532722945771</v>
      </c>
      <c r="D25" s="3">
        <f>IPMT($G$3,B25,$G$4,$E$2)</f>
        <v>-586.39511288285939</v>
      </c>
      <c r="E25" s="3">
        <f>+C25+D25</f>
        <v>-1186.190440112317</v>
      </c>
      <c r="F25" s="3">
        <f>+F24+C25</f>
        <v>140135.03176465674</v>
      </c>
    </row>
    <row r="26" spans="1:6" x14ac:dyDescent="0.25">
      <c r="A26">
        <f t="shared" si="3"/>
        <v>2</v>
      </c>
      <c r="B26">
        <v>18</v>
      </c>
      <c r="C26" s="3">
        <f>PPMT($G$3,B26,$G$4,$E$2)</f>
        <v>-602.29447442624712</v>
      </c>
      <c r="D26" s="3">
        <f>IPMT($G$3,B26,$G$4,$E$2)</f>
        <v>-583.89596568606999</v>
      </c>
      <c r="E26" s="3">
        <f>+C26+D26</f>
        <v>-1186.190440112317</v>
      </c>
      <c r="F26" s="3">
        <f>+F25+C26</f>
        <v>139532.73729023049</v>
      </c>
    </row>
    <row r="27" spans="1:6" x14ac:dyDescent="0.25">
      <c r="A27">
        <f t="shared" si="3"/>
        <v>2</v>
      </c>
      <c r="B27">
        <v>19</v>
      </c>
      <c r="C27" s="3">
        <f>PPMT($G$3,B27,$G$4,$E$2)</f>
        <v>-604.80403473635647</v>
      </c>
      <c r="D27" s="3">
        <f>IPMT($G$3,B27,$G$4,$E$2)</f>
        <v>-581.38640537596063</v>
      </c>
      <c r="E27" s="3">
        <f>+C27+D27</f>
        <v>-1186.190440112317</v>
      </c>
      <c r="F27" s="3">
        <f>+F26+C27</f>
        <v>138927.93325549414</v>
      </c>
    </row>
    <row r="28" spans="1:6" x14ac:dyDescent="0.25">
      <c r="A28">
        <f t="shared" si="3"/>
        <v>2</v>
      </c>
      <c r="B28">
        <v>20</v>
      </c>
      <c r="C28" s="3">
        <f>PPMT($G$3,B28,$G$4,$E$2)</f>
        <v>-607.32405154775779</v>
      </c>
      <c r="D28" s="3">
        <f>IPMT($G$3,B28,$G$4,$E$2)</f>
        <v>-578.86638856455909</v>
      </c>
      <c r="E28" s="3">
        <f>+C28+D28</f>
        <v>-1186.190440112317</v>
      </c>
      <c r="F28" s="3">
        <f>+F27+C28</f>
        <v>138320.60920394637</v>
      </c>
    </row>
    <row r="29" spans="1:6" x14ac:dyDescent="0.25">
      <c r="A29">
        <f t="shared" si="3"/>
        <v>2</v>
      </c>
      <c r="B29">
        <v>21</v>
      </c>
      <c r="C29" s="3">
        <f>PPMT($G$3,B29,$G$4,$E$2)</f>
        <v>-609.85456842920701</v>
      </c>
      <c r="D29" s="3">
        <f>IPMT($G$3,B29,$G$4,$E$2)</f>
        <v>-576.3358716831101</v>
      </c>
      <c r="E29" s="3">
        <f>+C29+D29</f>
        <v>-1186.190440112317</v>
      </c>
      <c r="F29" s="3">
        <f>+F28+C29</f>
        <v>137710.75463551717</v>
      </c>
    </row>
    <row r="30" spans="1:6" x14ac:dyDescent="0.25">
      <c r="A30">
        <f t="shared" si="3"/>
        <v>2</v>
      </c>
      <c r="B30">
        <v>22</v>
      </c>
      <c r="C30" s="3">
        <f>PPMT($G$3,B30,$G$4,$E$2)</f>
        <v>-612.3956291309953</v>
      </c>
      <c r="D30" s="3">
        <f>IPMT($G$3,B30,$G$4,$E$2)</f>
        <v>-573.79481098132169</v>
      </c>
      <c r="E30" s="3">
        <f>+C30+D30</f>
        <v>-1186.190440112317</v>
      </c>
      <c r="F30" s="3">
        <f>+F29+C30</f>
        <v>137098.35900638616</v>
      </c>
    </row>
    <row r="31" spans="1:6" x14ac:dyDescent="0.25">
      <c r="A31">
        <f t="shared" si="3"/>
        <v>2</v>
      </c>
      <c r="B31">
        <v>23</v>
      </c>
      <c r="C31" s="3">
        <f>PPMT($G$3,B31,$G$4,$E$2)</f>
        <v>-614.94727758570787</v>
      </c>
      <c r="D31" s="3">
        <f>IPMT($G$3,B31,$G$4,$E$2)</f>
        <v>-571.24316252660913</v>
      </c>
      <c r="E31" s="3">
        <f>+C31+D31</f>
        <v>-1186.190440112317</v>
      </c>
      <c r="F31" s="3">
        <f>+F30+C31</f>
        <v>136483.41172880045</v>
      </c>
    </row>
    <row r="32" spans="1:6" x14ac:dyDescent="0.25">
      <c r="A32">
        <f t="shared" si="3"/>
        <v>2</v>
      </c>
      <c r="B32">
        <v>24</v>
      </c>
      <c r="C32" s="3">
        <f>PPMT($G$3,B32,$G$4,$E$2)</f>
        <v>-617.50955790898149</v>
      </c>
      <c r="D32" s="3">
        <f>IPMT($G$3,B32,$G$4,$E$2)</f>
        <v>-568.68088220333527</v>
      </c>
      <c r="E32" s="3">
        <f>+C32+D32</f>
        <v>-1186.1904401123168</v>
      </c>
      <c r="F32" s="3">
        <f>+F31+C32</f>
        <v>135865.90217089147</v>
      </c>
    </row>
    <row r="33" spans="1:6" x14ac:dyDescent="0.25">
      <c r="A33">
        <f t="shared" si="3"/>
        <v>3</v>
      </c>
      <c r="B33">
        <v>25</v>
      </c>
      <c r="C33" s="3">
        <f>PPMT($G$3,B33,$G$4,$E$2)</f>
        <v>-620.08251440026891</v>
      </c>
      <c r="D33" s="3">
        <f>IPMT($G$3,B33,$G$4,$E$2)</f>
        <v>-566.10792571204809</v>
      </c>
      <c r="E33" s="3">
        <f>+C33+D33</f>
        <v>-1186.190440112317</v>
      </c>
      <c r="F33" s="3">
        <f>+F32+C33</f>
        <v>135245.81965649119</v>
      </c>
    </row>
    <row r="34" spans="1:6" x14ac:dyDescent="0.25">
      <c r="A34">
        <f t="shared" si="3"/>
        <v>3</v>
      </c>
      <c r="B34">
        <v>26</v>
      </c>
      <c r="C34" s="3">
        <f>PPMT($G$3,B34,$G$4,$E$2)</f>
        <v>-622.66619154360342</v>
      </c>
      <c r="D34" s="3">
        <f>IPMT($G$3,B34,$G$4,$E$2)</f>
        <v>-563.52424856871357</v>
      </c>
      <c r="E34" s="3">
        <f>+C34+D34</f>
        <v>-1186.190440112317</v>
      </c>
      <c r="F34" s="3">
        <f>+F33+C34</f>
        <v>134623.15346494759</v>
      </c>
    </row>
    <row r="35" spans="1:6" x14ac:dyDescent="0.25">
      <c r="A35">
        <f t="shared" si="3"/>
        <v>3</v>
      </c>
      <c r="B35">
        <v>27</v>
      </c>
      <c r="C35" s="3">
        <f>PPMT($G$3,B35,$G$4,$E$2)</f>
        <v>-625.26063400836836</v>
      </c>
      <c r="D35" s="3">
        <f>IPMT($G$3,B35,$G$4,$E$2)</f>
        <v>-560.92980610394852</v>
      </c>
      <c r="E35" s="3">
        <f>+C35+D35</f>
        <v>-1186.190440112317</v>
      </c>
      <c r="F35" s="3">
        <f>+F34+C35</f>
        <v>133997.89283093924</v>
      </c>
    </row>
    <row r="36" spans="1:6" x14ac:dyDescent="0.25">
      <c r="A36">
        <f t="shared" si="3"/>
        <v>3</v>
      </c>
      <c r="B36">
        <v>28</v>
      </c>
      <c r="C36" s="3">
        <f>PPMT($G$3,B36,$G$4,$E$2)</f>
        <v>-627.86588665006991</v>
      </c>
      <c r="D36" s="3">
        <f>IPMT($G$3,B36,$G$4,$E$2)</f>
        <v>-558.32455346224708</v>
      </c>
      <c r="E36" s="3">
        <f>+C36+D36</f>
        <v>-1186.190440112317</v>
      </c>
      <c r="F36" s="3">
        <f>+F35+C36</f>
        <v>133370.02694428916</v>
      </c>
    </row>
    <row r="37" spans="1:6" x14ac:dyDescent="0.25">
      <c r="A37">
        <f t="shared" si="3"/>
        <v>3</v>
      </c>
      <c r="B37">
        <v>29</v>
      </c>
      <c r="C37" s="3">
        <f>PPMT($G$3,B37,$G$4,$E$2)</f>
        <v>-630.48199451111191</v>
      </c>
      <c r="D37" s="3">
        <f>IPMT($G$3,B37,$G$4,$E$2)</f>
        <v>-555.70844560120509</v>
      </c>
      <c r="E37" s="3">
        <f>+C37+D37</f>
        <v>-1186.190440112317</v>
      </c>
      <c r="F37" s="3">
        <f>+F36+C37</f>
        <v>132739.54494977804</v>
      </c>
    </row>
    <row r="38" spans="1:6" x14ac:dyDescent="0.25">
      <c r="A38">
        <f t="shared" si="3"/>
        <v>3</v>
      </c>
      <c r="B38">
        <v>30</v>
      </c>
      <c r="C38" s="3">
        <f>PPMT($G$3,B38,$G$4,$E$2)</f>
        <v>-633.10900282157479</v>
      </c>
      <c r="D38" s="3">
        <f>IPMT($G$3,B38,$G$4,$E$2)</f>
        <v>-553.08143729074209</v>
      </c>
      <c r="E38" s="3">
        <f>+C38+D38</f>
        <v>-1186.190440112317</v>
      </c>
      <c r="F38" s="3">
        <f>+F37+C38</f>
        <v>132106.43594695645</v>
      </c>
    </row>
    <row r="39" spans="1:6" x14ac:dyDescent="0.25">
      <c r="A39">
        <f t="shared" si="3"/>
        <v>3</v>
      </c>
      <c r="B39">
        <v>31</v>
      </c>
      <c r="C39" s="3">
        <f>PPMT($G$3,B39,$G$4,$E$2)</f>
        <v>-635.74695699999802</v>
      </c>
      <c r="D39" s="3">
        <f>IPMT($G$3,B39,$G$4,$E$2)</f>
        <v>-550.44348311231875</v>
      </c>
      <c r="E39" s="3">
        <f>+C39+D39</f>
        <v>-1186.1904401123168</v>
      </c>
      <c r="F39" s="3">
        <f>+F38+C39</f>
        <v>131470.68898995646</v>
      </c>
    </row>
    <row r="40" spans="1:6" x14ac:dyDescent="0.25">
      <c r="A40">
        <f t="shared" si="3"/>
        <v>3</v>
      </c>
      <c r="B40">
        <v>32</v>
      </c>
      <c r="C40" s="3">
        <f>PPMT($G$3,B40,$G$4,$E$2)</f>
        <v>-638.39590265416473</v>
      </c>
      <c r="D40" s="3">
        <f>IPMT($G$3,B40,$G$4,$E$2)</f>
        <v>-547.79453745815215</v>
      </c>
      <c r="E40" s="3">
        <f>+C40+D40</f>
        <v>-1186.190440112317</v>
      </c>
      <c r="F40" s="3">
        <f>+F39+C40</f>
        <v>130832.29308730229</v>
      </c>
    </row>
    <row r="41" spans="1:6" x14ac:dyDescent="0.25">
      <c r="A41">
        <f t="shared" si="3"/>
        <v>3</v>
      </c>
      <c r="B41">
        <v>33</v>
      </c>
      <c r="C41" s="3">
        <f>PPMT($G$3,B41,$G$4,$E$2)</f>
        <v>-641.05588558189038</v>
      </c>
      <c r="D41" s="3">
        <f>IPMT($G$3,B41,$G$4,$E$2)</f>
        <v>-545.1345545304265</v>
      </c>
      <c r="E41" s="3">
        <f>+C41+D41</f>
        <v>-1186.190440112317</v>
      </c>
      <c r="F41" s="3">
        <f>+F40+C41</f>
        <v>130191.23720172039</v>
      </c>
    </row>
    <row r="42" spans="1:6" x14ac:dyDescent="0.25">
      <c r="A42">
        <f t="shared" si="3"/>
        <v>3</v>
      </c>
      <c r="B42">
        <v>34</v>
      </c>
      <c r="C42" s="3">
        <f>PPMT($G$3,B42,$G$4,$E$2)</f>
        <v>-643.72695177181504</v>
      </c>
      <c r="D42" s="3">
        <f>IPMT($G$3,B42,$G$4,$E$2)</f>
        <v>-542.46348834050207</v>
      </c>
      <c r="E42" s="3">
        <f>+C42+D42</f>
        <v>-1186.190440112317</v>
      </c>
      <c r="F42" s="3">
        <f>+F41+C42</f>
        <v>129547.51024994858</v>
      </c>
    </row>
    <row r="43" spans="1:6" x14ac:dyDescent="0.25">
      <c r="A43">
        <f t="shared" si="3"/>
        <v>3</v>
      </c>
      <c r="B43">
        <v>35</v>
      </c>
      <c r="C43" s="3">
        <f>PPMT($G$3,B43,$G$4,$E$2)</f>
        <v>-646.4091474041976</v>
      </c>
      <c r="D43" s="3">
        <f>IPMT($G$3,B43,$G$4,$E$2)</f>
        <v>-539.78129270811939</v>
      </c>
      <c r="E43" s="3">
        <f>+C43+D43</f>
        <v>-1186.190440112317</v>
      </c>
      <c r="F43" s="3">
        <f>+F42+C43</f>
        <v>128901.10110254439</v>
      </c>
    </row>
    <row r="44" spans="1:6" x14ac:dyDescent="0.25">
      <c r="A44">
        <f t="shared" si="3"/>
        <v>3</v>
      </c>
      <c r="B44">
        <v>36</v>
      </c>
      <c r="C44" s="3">
        <f>PPMT($G$3,B44,$G$4,$E$2)</f>
        <v>-649.10251885171488</v>
      </c>
      <c r="D44" s="3">
        <f>IPMT($G$3,B44,$G$4,$E$2)</f>
        <v>-537.08792126060189</v>
      </c>
      <c r="E44" s="3">
        <f>+C44+D44</f>
        <v>-1186.1904401123168</v>
      </c>
      <c r="F44" s="3">
        <f>+F43+C44</f>
        <v>128251.99858369268</v>
      </c>
    </row>
    <row r="45" spans="1:6" x14ac:dyDescent="0.25">
      <c r="A45">
        <f t="shared" si="3"/>
        <v>4</v>
      </c>
      <c r="B45">
        <v>37</v>
      </c>
      <c r="C45" s="3">
        <f>PPMT($G$3,B45,$G$4,$E$2)</f>
        <v>-651.80711268026391</v>
      </c>
      <c r="D45" s="3">
        <f>IPMT($G$3,B45,$G$4,$E$2)</f>
        <v>-534.38332743205308</v>
      </c>
      <c r="E45" s="3">
        <f>+C45+D45</f>
        <v>-1186.190440112317</v>
      </c>
      <c r="F45" s="3">
        <f>+F44+C45</f>
        <v>127600.19147101241</v>
      </c>
    </row>
    <row r="46" spans="1:6" x14ac:dyDescent="0.25">
      <c r="A46">
        <f t="shared" si="3"/>
        <v>4</v>
      </c>
      <c r="B46">
        <v>38</v>
      </c>
      <c r="C46" s="3">
        <f>PPMT($G$3,B46,$G$4,$E$2)</f>
        <v>-654.52297564976493</v>
      </c>
      <c r="D46" s="3">
        <f>IPMT($G$3,B46,$G$4,$E$2)</f>
        <v>-531.66746446255218</v>
      </c>
      <c r="E46" s="3">
        <f>+C46+D46</f>
        <v>-1186.190440112317</v>
      </c>
      <c r="F46" s="3">
        <f>+F45+C46</f>
        <v>126945.66849536264</v>
      </c>
    </row>
    <row r="47" spans="1:6" x14ac:dyDescent="0.25">
      <c r="A47">
        <f t="shared" si="3"/>
        <v>4</v>
      </c>
      <c r="B47">
        <v>39</v>
      </c>
      <c r="C47" s="3">
        <f>PPMT($G$3,B47,$G$4,$E$2)</f>
        <v>-657.25015471497227</v>
      </c>
      <c r="D47" s="3">
        <f>IPMT($G$3,B47,$G$4,$E$2)</f>
        <v>-528.94028539734461</v>
      </c>
      <c r="E47" s="3">
        <f>+C47+D47</f>
        <v>-1186.190440112317</v>
      </c>
      <c r="F47" s="3">
        <f>+F46+C47</f>
        <v>126288.41834064767</v>
      </c>
    </row>
    <row r="48" spans="1:6" x14ac:dyDescent="0.25">
      <c r="A48">
        <f t="shared" si="3"/>
        <v>4</v>
      </c>
      <c r="B48">
        <v>40</v>
      </c>
      <c r="C48" s="3">
        <f>PPMT($G$3,B48,$G$4,$E$2)</f>
        <v>-659.98869702628474</v>
      </c>
      <c r="D48" s="3">
        <f>IPMT($G$3,B48,$G$4,$E$2)</f>
        <v>-526.20174308603225</v>
      </c>
      <c r="E48" s="3">
        <f>+C48+D48</f>
        <v>-1186.190440112317</v>
      </c>
      <c r="F48" s="3">
        <f>+F47+C48</f>
        <v>125628.42964362138</v>
      </c>
    </row>
    <row r="49" spans="1:6" x14ac:dyDescent="0.25">
      <c r="A49">
        <f t="shared" si="3"/>
        <v>4</v>
      </c>
      <c r="B49">
        <v>41</v>
      </c>
      <c r="C49" s="3">
        <f>PPMT($G$3,B49,$G$4,$E$2)</f>
        <v>-662.73864993056088</v>
      </c>
      <c r="D49" s="3">
        <f>IPMT($G$3,B49,$G$4,$E$2)</f>
        <v>-523.451790181756</v>
      </c>
      <c r="E49" s="3">
        <f>+C49+D49</f>
        <v>-1186.190440112317</v>
      </c>
      <c r="F49" s="3">
        <f>+F48+C49</f>
        <v>124965.69099369082</v>
      </c>
    </row>
    <row r="50" spans="1:6" x14ac:dyDescent="0.25">
      <c r="A50">
        <f t="shared" si="3"/>
        <v>4</v>
      </c>
      <c r="B50">
        <v>42</v>
      </c>
      <c r="C50" s="3">
        <f>PPMT($G$3,B50,$G$4,$E$2)</f>
        <v>-665.50006097193807</v>
      </c>
      <c r="D50" s="3">
        <f>IPMT($G$3,B50,$G$4,$E$2)</f>
        <v>-520.6903791403787</v>
      </c>
      <c r="E50" s="3">
        <f>+C50+D50</f>
        <v>-1186.1904401123168</v>
      </c>
      <c r="F50" s="3">
        <f>+F49+C50</f>
        <v>124300.19093271888</v>
      </c>
    </row>
    <row r="51" spans="1:6" x14ac:dyDescent="0.25">
      <c r="A51">
        <f t="shared" si="3"/>
        <v>4</v>
      </c>
      <c r="B51">
        <v>43</v>
      </c>
      <c r="C51" s="3">
        <f>PPMT($G$3,B51,$G$4,$E$2)</f>
        <v>-668.27297789265469</v>
      </c>
      <c r="D51" s="3">
        <f>IPMT($G$3,B51,$G$4,$E$2)</f>
        <v>-517.91746221966241</v>
      </c>
      <c r="E51" s="3">
        <f>+C51+D51</f>
        <v>-1186.190440112317</v>
      </c>
      <c r="F51" s="3">
        <f>+F50+C51</f>
        <v>123631.91795482622</v>
      </c>
    </row>
    <row r="52" spans="1:6" x14ac:dyDescent="0.25">
      <c r="A52">
        <f t="shared" si="3"/>
        <v>4</v>
      </c>
      <c r="B52">
        <v>44</v>
      </c>
      <c r="C52" s="3">
        <f>PPMT($G$3,B52,$G$4,$E$2)</f>
        <v>-671.05744863387395</v>
      </c>
      <c r="D52" s="3">
        <f>IPMT($G$3,B52,$G$4,$E$2)</f>
        <v>-515.13299147844305</v>
      </c>
      <c r="E52" s="3">
        <f>+C52+D52</f>
        <v>-1186.190440112317</v>
      </c>
      <c r="F52" s="3">
        <f>+F51+C52</f>
        <v>122960.86050619234</v>
      </c>
    </row>
    <row r="53" spans="1:6" x14ac:dyDescent="0.25">
      <c r="A53">
        <f t="shared" si="3"/>
        <v>4</v>
      </c>
      <c r="B53">
        <v>45</v>
      </c>
      <c r="C53" s="3">
        <f>PPMT($G$3,B53,$G$4,$E$2)</f>
        <v>-673.8535213365152</v>
      </c>
      <c r="D53" s="3">
        <f>IPMT($G$3,B53,$G$4,$E$2)</f>
        <v>-512.33691877580191</v>
      </c>
      <c r="E53" s="3">
        <f>+C53+D53</f>
        <v>-1186.190440112317</v>
      </c>
      <c r="F53" s="3">
        <f>+F52+C53</f>
        <v>122287.00698485583</v>
      </c>
    </row>
    <row r="54" spans="1:6" x14ac:dyDescent="0.25">
      <c r="A54">
        <f t="shared" si="3"/>
        <v>4</v>
      </c>
      <c r="B54">
        <v>46</v>
      </c>
      <c r="C54" s="3">
        <f>PPMT($G$3,B54,$G$4,$E$2)</f>
        <v>-676.66124434208393</v>
      </c>
      <c r="D54" s="3">
        <f>IPMT($G$3,B54,$G$4,$E$2)</f>
        <v>-509.529195770233</v>
      </c>
      <c r="E54" s="3">
        <f>+C54+D54</f>
        <v>-1186.190440112317</v>
      </c>
      <c r="F54" s="3">
        <f>+F53+C54</f>
        <v>121610.34574051375</v>
      </c>
    </row>
    <row r="55" spans="1:6" x14ac:dyDescent="0.25">
      <c r="A55">
        <f t="shared" si="3"/>
        <v>4</v>
      </c>
      <c r="B55">
        <v>47</v>
      </c>
      <c r="C55" s="3">
        <f>PPMT($G$3,B55,$G$4,$E$2)</f>
        <v>-679.48066619350925</v>
      </c>
      <c r="D55" s="3">
        <f>IPMT($G$3,B55,$G$4,$E$2)</f>
        <v>-506.70977391880757</v>
      </c>
      <c r="E55" s="3">
        <f>+C55+D55</f>
        <v>-1186.1904401123168</v>
      </c>
      <c r="F55" s="3">
        <f>+F54+C55</f>
        <v>120930.86507432023</v>
      </c>
    </row>
    <row r="56" spans="1:6" x14ac:dyDescent="0.25">
      <c r="A56">
        <f t="shared" si="3"/>
        <v>4</v>
      </c>
      <c r="B56">
        <v>48</v>
      </c>
      <c r="C56" s="3">
        <f>PPMT($G$3,B56,$G$4,$E$2)</f>
        <v>-682.31183563598233</v>
      </c>
      <c r="D56" s="3">
        <f>IPMT($G$3,B56,$G$4,$E$2)</f>
        <v>-503.87860447633466</v>
      </c>
      <c r="E56" s="3">
        <f>+C56+D56</f>
        <v>-1186.190440112317</v>
      </c>
      <c r="F56" s="3">
        <f>+F55+C56</f>
        <v>120248.55323868425</v>
      </c>
    </row>
    <row r="57" spans="1:6" x14ac:dyDescent="0.25">
      <c r="A57">
        <f t="shared" si="3"/>
        <v>5</v>
      </c>
      <c r="B57">
        <v>49</v>
      </c>
      <c r="C57" s="3">
        <f>PPMT($G$3,B57,$G$4,$E$2)</f>
        <v>-685.15480161779885</v>
      </c>
      <c r="D57" s="3">
        <f>IPMT($G$3,B57,$G$4,$E$2)</f>
        <v>-501.03563849451808</v>
      </c>
      <c r="E57" s="3">
        <f>+C57+D57</f>
        <v>-1186.190440112317</v>
      </c>
      <c r="F57" s="3">
        <f>+F56+C57</f>
        <v>119563.39843706645</v>
      </c>
    </row>
    <row r="58" spans="1:6" x14ac:dyDescent="0.25">
      <c r="A58">
        <f t="shared" si="3"/>
        <v>5</v>
      </c>
      <c r="B58">
        <v>50</v>
      </c>
      <c r="C58" s="3">
        <f>PPMT($G$3,B58,$G$4,$E$2)</f>
        <v>-688.00961329120628</v>
      </c>
      <c r="D58" s="3">
        <f>IPMT($G$3,B58,$G$4,$E$2)</f>
        <v>-498.18082682111066</v>
      </c>
      <c r="E58" s="3">
        <f>+C58+D58</f>
        <v>-1186.190440112317</v>
      </c>
      <c r="F58" s="3">
        <f>+F57+C58</f>
        <v>118875.38882377525</v>
      </c>
    </row>
    <row r="59" spans="1:6" x14ac:dyDescent="0.25">
      <c r="A59">
        <f t="shared" si="3"/>
        <v>5</v>
      </c>
      <c r="B59">
        <v>51</v>
      </c>
      <c r="C59" s="3">
        <f>PPMT($G$3,B59,$G$4,$E$2)</f>
        <v>-690.87632001325301</v>
      </c>
      <c r="D59" s="3">
        <f>IPMT($G$3,B59,$G$4,$E$2)</f>
        <v>-495.31412009906387</v>
      </c>
      <c r="E59" s="3">
        <f>+C59+D59</f>
        <v>-1186.190440112317</v>
      </c>
      <c r="F59" s="3">
        <f>+F58+C59</f>
        <v>118184.512503762</v>
      </c>
    </row>
    <row r="60" spans="1:6" x14ac:dyDescent="0.25">
      <c r="A60">
        <f t="shared" si="3"/>
        <v>5</v>
      </c>
      <c r="B60">
        <v>52</v>
      </c>
      <c r="C60" s="3">
        <f>PPMT($G$3,B60,$G$4,$E$2)</f>
        <v>-693.75497134664158</v>
      </c>
      <c r="D60" s="3">
        <f>IPMT($G$3,B60,$G$4,$E$2)</f>
        <v>-492.43546876567535</v>
      </c>
      <c r="E60" s="3">
        <f>+C60+D60</f>
        <v>-1186.190440112317</v>
      </c>
      <c r="F60" s="3">
        <f>+F59+C60</f>
        <v>117490.75753241536</v>
      </c>
    </row>
    <row r="61" spans="1:6" x14ac:dyDescent="0.25">
      <c r="A61">
        <f t="shared" si="3"/>
        <v>5</v>
      </c>
      <c r="B61">
        <v>53</v>
      </c>
      <c r="C61" s="3">
        <f>PPMT($G$3,B61,$G$4,$E$2)</f>
        <v>-696.64561706058589</v>
      </c>
      <c r="D61" s="3">
        <f>IPMT($G$3,B61,$G$4,$E$2)</f>
        <v>-489.54482305173116</v>
      </c>
      <c r="E61" s="3">
        <f>+C61+D61</f>
        <v>-1186.190440112317</v>
      </c>
      <c r="F61" s="3">
        <f>+F60+C61</f>
        <v>116794.11191535478</v>
      </c>
    </row>
    <row r="62" spans="1:6" x14ac:dyDescent="0.25">
      <c r="A62">
        <f t="shared" si="3"/>
        <v>5</v>
      </c>
      <c r="B62">
        <v>54</v>
      </c>
      <c r="C62" s="3">
        <f>PPMT($G$3,B62,$G$4,$E$2)</f>
        <v>-699.54830713167166</v>
      </c>
      <c r="D62" s="3">
        <f>IPMT($G$3,B62,$G$4,$E$2)</f>
        <v>-486.64213298064527</v>
      </c>
      <c r="E62" s="3">
        <f>+C62+D62</f>
        <v>-1186.190440112317</v>
      </c>
      <c r="F62" s="3">
        <f>+F61+C62</f>
        <v>116094.56360822311</v>
      </c>
    </row>
    <row r="63" spans="1:6" x14ac:dyDescent="0.25">
      <c r="A63">
        <f t="shared" si="3"/>
        <v>5</v>
      </c>
      <c r="B63">
        <v>55</v>
      </c>
      <c r="C63" s="3">
        <f>PPMT($G$3,B63,$G$4,$E$2)</f>
        <v>-702.46309174472026</v>
      </c>
      <c r="D63" s="3">
        <f>IPMT($G$3,B63,$G$4,$E$2)</f>
        <v>-483.72734836759662</v>
      </c>
      <c r="E63" s="3">
        <f>+C63+D63</f>
        <v>-1186.190440112317</v>
      </c>
      <c r="F63" s="3">
        <f>+F62+C63</f>
        <v>115392.10051647839</v>
      </c>
    </row>
    <row r="64" spans="1:6" x14ac:dyDescent="0.25">
      <c r="A64">
        <f t="shared" si="3"/>
        <v>5</v>
      </c>
      <c r="B64">
        <v>56</v>
      </c>
      <c r="C64" s="3">
        <f>PPMT($G$3,B64,$G$4,$E$2)</f>
        <v>-705.39002129365656</v>
      </c>
      <c r="D64" s="3">
        <f>IPMT($G$3,B64,$G$4,$E$2)</f>
        <v>-480.80041881866032</v>
      </c>
      <c r="E64" s="3">
        <f>+C64+D64</f>
        <v>-1186.190440112317</v>
      </c>
      <c r="F64" s="3">
        <f>+F63+C64</f>
        <v>114686.71049518473</v>
      </c>
    </row>
    <row r="65" spans="1:6" x14ac:dyDescent="0.25">
      <c r="A65">
        <f t="shared" si="3"/>
        <v>5</v>
      </c>
      <c r="B65">
        <v>57</v>
      </c>
      <c r="C65" s="3">
        <f>PPMT($G$3,B65,$G$4,$E$2)</f>
        <v>-708.32914638238026</v>
      </c>
      <c r="D65" s="3">
        <f>IPMT($G$3,B65,$G$4,$E$2)</f>
        <v>-477.86129372993685</v>
      </c>
      <c r="E65" s="3">
        <f>+C65+D65</f>
        <v>-1186.190440112317</v>
      </c>
      <c r="F65" s="3">
        <f>+F64+C65</f>
        <v>113978.38134880234</v>
      </c>
    </row>
    <row r="66" spans="1:6" x14ac:dyDescent="0.25">
      <c r="A66">
        <f t="shared" si="3"/>
        <v>5</v>
      </c>
      <c r="B66">
        <v>58</v>
      </c>
      <c r="C66" s="3">
        <f>PPMT($G$3,B66,$G$4,$E$2)</f>
        <v>-711.28051782564012</v>
      </c>
      <c r="D66" s="3">
        <f>IPMT($G$3,B66,$G$4,$E$2)</f>
        <v>-474.90992228667682</v>
      </c>
      <c r="E66" s="3">
        <f>+C66+D66</f>
        <v>-1186.190440112317</v>
      </c>
      <c r="F66" s="3">
        <f>+F65+C66</f>
        <v>113267.10083097671</v>
      </c>
    </row>
    <row r="67" spans="1:6" x14ac:dyDescent="0.25">
      <c r="A67">
        <f t="shared" si="3"/>
        <v>5</v>
      </c>
      <c r="B67">
        <v>59</v>
      </c>
      <c r="C67" s="3">
        <f>PPMT($G$3,B67,$G$4,$E$2)</f>
        <v>-714.24418664991367</v>
      </c>
      <c r="D67" s="3">
        <f>IPMT($G$3,B67,$G$4,$E$2)</f>
        <v>-471.94625346240332</v>
      </c>
      <c r="E67" s="3">
        <f>+C67+D67</f>
        <v>-1186.190440112317</v>
      </c>
      <c r="F67" s="3">
        <f>+F66+C67</f>
        <v>112552.85664432679</v>
      </c>
    </row>
    <row r="68" spans="1:6" x14ac:dyDescent="0.25">
      <c r="A68">
        <f t="shared" si="3"/>
        <v>5</v>
      </c>
      <c r="B68">
        <v>60</v>
      </c>
      <c r="C68" s="3">
        <f>PPMT($G$3,B68,$G$4,$E$2)</f>
        <v>-717.22020409428831</v>
      </c>
      <c r="D68" s="3">
        <f>IPMT($G$3,B68,$G$4,$E$2)</f>
        <v>-468.97023601802857</v>
      </c>
      <c r="E68" s="3">
        <f>+C68+D68</f>
        <v>-1186.190440112317</v>
      </c>
      <c r="F68" s="3">
        <f>+F67+C68</f>
        <v>111835.6364402325</v>
      </c>
    </row>
    <row r="69" spans="1:6" x14ac:dyDescent="0.25">
      <c r="A69">
        <f t="shared" si="3"/>
        <v>6</v>
      </c>
      <c r="B69">
        <v>61</v>
      </c>
      <c r="C69" s="3">
        <f>PPMT($G$3,B69,$G$4,$E$2)</f>
        <v>-720.20862161134778</v>
      </c>
      <c r="D69" s="3">
        <f>IPMT($G$3,B69,$G$4,$E$2)</f>
        <v>-465.98181850096921</v>
      </c>
      <c r="E69" s="3">
        <f>+C69+D69</f>
        <v>-1186.190440112317</v>
      </c>
      <c r="F69" s="3">
        <f>+F68+C69</f>
        <v>111115.42781862114</v>
      </c>
    </row>
    <row r="70" spans="1:6" x14ac:dyDescent="0.25">
      <c r="A70">
        <f t="shared" si="3"/>
        <v>6</v>
      </c>
      <c r="B70">
        <v>62</v>
      </c>
      <c r="C70" s="3">
        <f>PPMT($G$3,B70,$G$4,$E$2)</f>
        <v>-723.20949086806172</v>
      </c>
      <c r="D70" s="3">
        <f>IPMT($G$3,B70,$G$4,$E$2)</f>
        <v>-462.98094924425521</v>
      </c>
      <c r="E70" s="3">
        <f>+C70+D70</f>
        <v>-1186.190440112317</v>
      </c>
      <c r="F70" s="3">
        <f>+F69+C70</f>
        <v>110392.21832775309</v>
      </c>
    </row>
    <row r="71" spans="1:6" x14ac:dyDescent="0.25">
      <c r="A71">
        <f t="shared" si="3"/>
        <v>6</v>
      </c>
      <c r="B71">
        <v>63</v>
      </c>
      <c r="C71" s="3">
        <f>PPMT($G$3,B71,$G$4,$E$2)</f>
        <v>-726.22286374667863</v>
      </c>
      <c r="D71" s="3">
        <f>IPMT($G$3,B71,$G$4,$E$2)</f>
        <v>-459.96757636563814</v>
      </c>
      <c r="E71" s="3">
        <f>+C71+D71</f>
        <v>-1186.1904401123168</v>
      </c>
      <c r="F71" s="3">
        <f>+F70+C71</f>
        <v>109665.99546400641</v>
      </c>
    </row>
    <row r="72" spans="1:6" x14ac:dyDescent="0.25">
      <c r="A72">
        <f t="shared" si="3"/>
        <v>6</v>
      </c>
      <c r="B72">
        <v>64</v>
      </c>
      <c r="C72" s="3">
        <f>PPMT($G$3,B72,$G$4,$E$2)</f>
        <v>-729.2487923456232</v>
      </c>
      <c r="D72" s="3">
        <f>IPMT($G$3,B72,$G$4,$E$2)</f>
        <v>-456.94164776669373</v>
      </c>
      <c r="E72" s="3">
        <f>+C72+D72</f>
        <v>-1186.190440112317</v>
      </c>
      <c r="F72" s="3">
        <f>+F71+C72</f>
        <v>108936.74667166079</v>
      </c>
    </row>
    <row r="73" spans="1:6" x14ac:dyDescent="0.25">
      <c r="A73">
        <f t="shared" si="3"/>
        <v>6</v>
      </c>
      <c r="B73">
        <v>65</v>
      </c>
      <c r="C73" s="3">
        <f>PPMT($G$3,B73,$G$4,$E$2)</f>
        <v>-732.28732898039675</v>
      </c>
      <c r="D73" s="3">
        <f>IPMT($G$3,B73,$G$4,$E$2)</f>
        <v>-453.90311113192035</v>
      </c>
      <c r="E73" s="3">
        <f>+C73+D73</f>
        <v>-1186.190440112317</v>
      </c>
      <c r="F73" s="3">
        <f>+F72+C73</f>
        <v>108204.45934268039</v>
      </c>
    </row>
    <row r="74" spans="1:6" x14ac:dyDescent="0.25">
      <c r="A74">
        <f t="shared" ref="A74:A137" si="5">+ROUNDDOWN((B74-1)/12,0)+1</f>
        <v>6</v>
      </c>
      <c r="B74">
        <v>66</v>
      </c>
      <c r="C74" s="3">
        <f>PPMT($G$3,B74,$G$4,$E$2)</f>
        <v>-735.33852618448157</v>
      </c>
      <c r="D74" s="3">
        <f>IPMT($G$3,B74,$G$4,$E$2)</f>
        <v>-450.85191392783537</v>
      </c>
      <c r="E74" s="3">
        <f>+C74+D74</f>
        <v>-1186.190440112317</v>
      </c>
      <c r="F74" s="3">
        <f>+F73+C74</f>
        <v>107469.12081649591</v>
      </c>
    </row>
    <row r="75" spans="1:6" x14ac:dyDescent="0.25">
      <c r="A75">
        <f t="shared" si="5"/>
        <v>6</v>
      </c>
      <c r="B75">
        <v>67</v>
      </c>
      <c r="C75" s="3">
        <f>PPMT($G$3,B75,$G$4,$E$2)</f>
        <v>-738.40243671025019</v>
      </c>
      <c r="D75" s="3">
        <f>IPMT($G$3,B75,$G$4,$E$2)</f>
        <v>-447.78800340206664</v>
      </c>
      <c r="E75" s="3">
        <f>+C75+D75</f>
        <v>-1186.1904401123168</v>
      </c>
      <c r="F75" s="3">
        <f>+F74+C75</f>
        <v>106730.71837978566</v>
      </c>
    </row>
    <row r="76" spans="1:6" x14ac:dyDescent="0.25">
      <c r="A76">
        <f t="shared" si="5"/>
        <v>6</v>
      </c>
      <c r="B76">
        <v>68</v>
      </c>
      <c r="C76" s="3">
        <f>PPMT($G$3,B76,$G$4,$E$2)</f>
        <v>-741.47911352987637</v>
      </c>
      <c r="D76" s="3">
        <f>IPMT($G$3,B76,$G$4,$E$2)</f>
        <v>-444.71132658244068</v>
      </c>
      <c r="E76" s="3">
        <f>+C76+D76</f>
        <v>-1186.190440112317</v>
      </c>
      <c r="F76" s="3">
        <f>+F75+C76</f>
        <v>105989.23926625578</v>
      </c>
    </row>
    <row r="77" spans="1:6" x14ac:dyDescent="0.25">
      <c r="A77">
        <f t="shared" si="5"/>
        <v>6</v>
      </c>
      <c r="B77">
        <v>69</v>
      </c>
      <c r="C77" s="3">
        <f>PPMT($G$3,B77,$G$4,$E$2)</f>
        <v>-744.56860983625074</v>
      </c>
      <c r="D77" s="3">
        <f>IPMT($G$3,B77,$G$4,$E$2)</f>
        <v>-441.62183027606619</v>
      </c>
      <c r="E77" s="3">
        <f>+C77+D77</f>
        <v>-1186.190440112317</v>
      </c>
      <c r="F77" s="3">
        <f>+F76+C77</f>
        <v>105244.67065641953</v>
      </c>
    </row>
    <row r="78" spans="1:6" x14ac:dyDescent="0.25">
      <c r="A78">
        <f t="shared" si="5"/>
        <v>6</v>
      </c>
      <c r="B78">
        <v>70</v>
      </c>
      <c r="C78" s="3">
        <f>PPMT($G$3,B78,$G$4,$E$2)</f>
        <v>-747.67097904390187</v>
      </c>
      <c r="D78" s="3">
        <f>IPMT($G$3,B78,$G$4,$E$2)</f>
        <v>-438.51946106841513</v>
      </c>
      <c r="E78" s="3">
        <f>+C78+D78</f>
        <v>-1186.190440112317</v>
      </c>
      <c r="F78" s="3">
        <f>+F77+C78</f>
        <v>104496.99967737563</v>
      </c>
    </row>
    <row r="79" spans="1:6" x14ac:dyDescent="0.25">
      <c r="A79">
        <f t="shared" si="5"/>
        <v>6</v>
      </c>
      <c r="B79">
        <v>71</v>
      </c>
      <c r="C79" s="3">
        <f>PPMT($G$3,B79,$G$4,$E$2)</f>
        <v>-750.78627478991814</v>
      </c>
      <c r="D79" s="3">
        <f>IPMT($G$3,B79,$G$4,$E$2)</f>
        <v>-435.40416532239885</v>
      </c>
      <c r="E79" s="3">
        <f>+C79+D79</f>
        <v>-1186.190440112317</v>
      </c>
      <c r="F79" s="3">
        <f>+F78+C79</f>
        <v>103746.21340258571</v>
      </c>
    </row>
    <row r="80" spans="1:6" x14ac:dyDescent="0.25">
      <c r="A80">
        <f t="shared" si="5"/>
        <v>6</v>
      </c>
      <c r="B80">
        <v>72</v>
      </c>
      <c r="C80" s="3">
        <f>PPMT($G$3,B80,$G$4,$E$2)</f>
        <v>-753.91455093487616</v>
      </c>
      <c r="D80" s="3">
        <f>IPMT($G$3,B80,$G$4,$E$2)</f>
        <v>-432.27588917744089</v>
      </c>
      <c r="E80" s="3">
        <f>+C80+D80</f>
        <v>-1186.190440112317</v>
      </c>
      <c r="F80" s="3">
        <f>+F79+C80</f>
        <v>102992.29885165083</v>
      </c>
    </row>
    <row r="81" spans="1:6" x14ac:dyDescent="0.25">
      <c r="A81">
        <f t="shared" si="5"/>
        <v>7</v>
      </c>
      <c r="B81">
        <v>73</v>
      </c>
      <c r="C81" s="3">
        <f>PPMT($G$3,B81,$G$4,$E$2)</f>
        <v>-757.05586156377149</v>
      </c>
      <c r="D81" s="3">
        <f>IPMT($G$3,B81,$G$4,$E$2)</f>
        <v>-429.13457854854551</v>
      </c>
      <c r="E81" s="3">
        <f>+C81+D81</f>
        <v>-1186.190440112317</v>
      </c>
      <c r="F81" s="3">
        <f>+F80+C81</f>
        <v>102235.24299008706</v>
      </c>
    </row>
    <row r="82" spans="1:6" x14ac:dyDescent="0.25">
      <c r="A82">
        <f t="shared" si="5"/>
        <v>7</v>
      </c>
      <c r="B82">
        <v>74</v>
      </c>
      <c r="C82" s="3">
        <f>PPMT($G$3,B82,$G$4,$E$2)</f>
        <v>-760.21026098695381</v>
      </c>
      <c r="D82" s="3">
        <f>IPMT($G$3,B82,$G$4,$E$2)</f>
        <v>-425.98017912536324</v>
      </c>
      <c r="E82" s="3">
        <f>+C82+D82</f>
        <v>-1186.190440112317</v>
      </c>
      <c r="F82" s="3">
        <f>+F81+C82</f>
        <v>101475.03272910012</v>
      </c>
    </row>
    <row r="83" spans="1:6" x14ac:dyDescent="0.25">
      <c r="A83">
        <f t="shared" si="5"/>
        <v>7</v>
      </c>
      <c r="B83">
        <v>75</v>
      </c>
      <c r="C83" s="3">
        <f>PPMT($G$3,B83,$G$4,$E$2)</f>
        <v>-763.37780374106615</v>
      </c>
      <c r="D83" s="3">
        <f>IPMT($G$3,B83,$G$4,$E$2)</f>
        <v>-422.81263637125085</v>
      </c>
      <c r="E83" s="3">
        <f>+C83+D83</f>
        <v>-1186.190440112317</v>
      </c>
      <c r="F83" s="3">
        <f>+F82+C83</f>
        <v>100711.65492535905</v>
      </c>
    </row>
    <row r="84" spans="1:6" x14ac:dyDescent="0.25">
      <c r="A84">
        <f t="shared" si="5"/>
        <v>7</v>
      </c>
      <c r="B84">
        <v>76</v>
      </c>
      <c r="C84" s="3">
        <f>PPMT($G$3,B84,$G$4,$E$2)</f>
        <v>-766.55854458998715</v>
      </c>
      <c r="D84" s="3">
        <f>IPMT($G$3,B84,$G$4,$E$2)</f>
        <v>-419.63189552232973</v>
      </c>
      <c r="E84" s="3">
        <f>+C84+D84</f>
        <v>-1186.190440112317</v>
      </c>
      <c r="F84" s="3">
        <f>+F83+C84</f>
        <v>99945.096380769057</v>
      </c>
    </row>
    <row r="85" spans="1:6" x14ac:dyDescent="0.25">
      <c r="A85">
        <f t="shared" si="5"/>
        <v>7</v>
      </c>
      <c r="B85">
        <v>77</v>
      </c>
      <c r="C85" s="3">
        <f>PPMT($G$3,B85,$G$4,$E$2)</f>
        <v>-769.75253852577885</v>
      </c>
      <c r="D85" s="3">
        <f>IPMT($G$3,B85,$G$4,$E$2)</f>
        <v>-416.43790158653809</v>
      </c>
      <c r="E85" s="3">
        <f>+C85+D85</f>
        <v>-1186.190440112317</v>
      </c>
      <c r="F85" s="3">
        <f>+F84+C85</f>
        <v>99175.343842243281</v>
      </c>
    </row>
    <row r="86" spans="1:6" x14ac:dyDescent="0.25">
      <c r="A86">
        <f t="shared" si="5"/>
        <v>7</v>
      </c>
      <c r="B86">
        <v>78</v>
      </c>
      <c r="C86" s="3">
        <f>PPMT($G$3,B86,$G$4,$E$2)</f>
        <v>-772.95984076963623</v>
      </c>
      <c r="D86" s="3">
        <f>IPMT($G$3,B86,$G$4,$E$2)</f>
        <v>-413.23059934268076</v>
      </c>
      <c r="E86" s="3">
        <f>+C86+D86</f>
        <v>-1186.190440112317</v>
      </c>
      <c r="F86" s="3">
        <f>+F85+C86</f>
        <v>98402.384001473649</v>
      </c>
    </row>
    <row r="87" spans="1:6" x14ac:dyDescent="0.25">
      <c r="A87">
        <f t="shared" si="5"/>
        <v>7</v>
      </c>
      <c r="B87">
        <v>79</v>
      </c>
      <c r="C87" s="3">
        <f>PPMT($G$3,B87,$G$4,$E$2)</f>
        <v>-776.18050677284316</v>
      </c>
      <c r="D87" s="3">
        <f>IPMT($G$3,B87,$G$4,$E$2)</f>
        <v>-410.00993333947395</v>
      </c>
      <c r="E87" s="3">
        <f>+C87+D87</f>
        <v>-1186.190440112317</v>
      </c>
      <c r="F87" s="3">
        <f>+F86+C87</f>
        <v>97626.203494700807</v>
      </c>
    </row>
    <row r="88" spans="1:6" x14ac:dyDescent="0.25">
      <c r="A88">
        <f t="shared" si="5"/>
        <v>7</v>
      </c>
      <c r="B88">
        <v>80</v>
      </c>
      <c r="C88" s="3">
        <f>PPMT($G$3,B88,$G$4,$E$2)</f>
        <v>-779.41459221772993</v>
      </c>
      <c r="D88" s="3">
        <f>IPMT($G$3,B88,$G$4,$E$2)</f>
        <v>-406.77584789458706</v>
      </c>
      <c r="E88" s="3">
        <f>+C88+D88</f>
        <v>-1186.190440112317</v>
      </c>
      <c r="F88" s="3">
        <f>+F87+C88</f>
        <v>96846.78890248308</v>
      </c>
    </row>
    <row r="89" spans="1:6" x14ac:dyDescent="0.25">
      <c r="A89">
        <f t="shared" si="5"/>
        <v>7</v>
      </c>
      <c r="B89">
        <v>81</v>
      </c>
      <c r="C89" s="3">
        <f>PPMT($G$3,B89,$G$4,$E$2)</f>
        <v>-782.66215301863713</v>
      </c>
      <c r="D89" s="3">
        <f>IPMT($G$3,B89,$G$4,$E$2)</f>
        <v>-403.52828709367986</v>
      </c>
      <c r="E89" s="3">
        <f>+C89+D89</f>
        <v>-1186.190440112317</v>
      </c>
      <c r="F89" s="3">
        <f>+F88+C89</f>
        <v>96064.126749464442</v>
      </c>
    </row>
    <row r="90" spans="1:6" x14ac:dyDescent="0.25">
      <c r="A90">
        <f t="shared" si="5"/>
        <v>7</v>
      </c>
      <c r="B90">
        <v>82</v>
      </c>
      <c r="C90" s="3">
        <f>PPMT($G$3,B90,$G$4,$E$2)</f>
        <v>-785.92324532288137</v>
      </c>
      <c r="D90" s="3">
        <f>IPMT($G$3,B90,$G$4,$E$2)</f>
        <v>-400.26719478943545</v>
      </c>
      <c r="E90" s="3">
        <f>+C90+D90</f>
        <v>-1186.1904401123168</v>
      </c>
      <c r="F90" s="3">
        <f>+F89+C90</f>
        <v>95278.203504141566</v>
      </c>
    </row>
    <row r="91" spans="1:6" x14ac:dyDescent="0.25">
      <c r="A91">
        <f t="shared" si="5"/>
        <v>7</v>
      </c>
      <c r="B91">
        <v>83</v>
      </c>
      <c r="C91" s="3">
        <f>PPMT($G$3,B91,$G$4,$E$2)</f>
        <v>-789.19792551172668</v>
      </c>
      <c r="D91" s="3">
        <f>IPMT($G$3,B91,$G$4,$E$2)</f>
        <v>-396.99251460059014</v>
      </c>
      <c r="E91" s="3">
        <f>+C91+D91</f>
        <v>-1186.1904401123168</v>
      </c>
      <c r="F91" s="3">
        <f>+F90+C91</f>
        <v>94489.005578629833</v>
      </c>
    </row>
    <row r="92" spans="1:6" x14ac:dyDescent="0.25">
      <c r="A92">
        <f t="shared" si="5"/>
        <v>7</v>
      </c>
      <c r="B92">
        <v>84</v>
      </c>
      <c r="C92" s="3">
        <f>PPMT($G$3,B92,$G$4,$E$2)</f>
        <v>-792.48625020135898</v>
      </c>
      <c r="D92" s="3">
        <f>IPMT($G$3,B92,$G$4,$E$2)</f>
        <v>-393.70418991095801</v>
      </c>
      <c r="E92" s="3">
        <f>+C92+D92</f>
        <v>-1186.190440112317</v>
      </c>
      <c r="F92" s="3">
        <f>+F91+C92</f>
        <v>93696.519328428476</v>
      </c>
    </row>
    <row r="93" spans="1:6" x14ac:dyDescent="0.25">
      <c r="A93">
        <f t="shared" si="5"/>
        <v>8</v>
      </c>
      <c r="B93">
        <v>85</v>
      </c>
      <c r="C93" s="3">
        <f>PPMT($G$3,B93,$G$4,$E$2)</f>
        <v>-795.78827624386463</v>
      </c>
      <c r="D93" s="3">
        <f>IPMT($G$3,B93,$G$4,$E$2)</f>
        <v>-390.40216386845242</v>
      </c>
      <c r="E93" s="3">
        <f>+C93+D93</f>
        <v>-1186.190440112317</v>
      </c>
      <c r="F93" s="3">
        <f>+F92+C93</f>
        <v>92900.731052184608</v>
      </c>
    </row>
    <row r="94" spans="1:6" x14ac:dyDescent="0.25">
      <c r="A94">
        <f t="shared" si="5"/>
        <v>8</v>
      </c>
      <c r="B94">
        <v>86</v>
      </c>
      <c r="C94" s="3">
        <f>PPMT($G$3,B94,$G$4,$E$2)</f>
        <v>-799.10406072821411</v>
      </c>
      <c r="D94" s="3">
        <f>IPMT($G$3,B94,$G$4,$E$2)</f>
        <v>-387.08637938410294</v>
      </c>
      <c r="E94" s="3">
        <f>+C94+D94</f>
        <v>-1186.190440112317</v>
      </c>
      <c r="F94" s="3">
        <f>+F93+C94</f>
        <v>92101.626991456389</v>
      </c>
    </row>
    <row r="95" spans="1:6" x14ac:dyDescent="0.25">
      <c r="A95">
        <f t="shared" si="5"/>
        <v>8</v>
      </c>
      <c r="B95">
        <v>87</v>
      </c>
      <c r="C95" s="3">
        <f>PPMT($G$3,B95,$G$4,$E$2)</f>
        <v>-802.43366098124829</v>
      </c>
      <c r="D95" s="3">
        <f>IPMT($G$3,B95,$G$4,$E$2)</f>
        <v>-383.7567791310687</v>
      </c>
      <c r="E95" s="3">
        <f>+C95+D95</f>
        <v>-1186.190440112317</v>
      </c>
      <c r="F95" s="3">
        <f>+F94+C95</f>
        <v>91299.193330475144</v>
      </c>
    </row>
    <row r="96" spans="1:6" x14ac:dyDescent="0.25">
      <c r="A96">
        <f t="shared" si="5"/>
        <v>8</v>
      </c>
      <c r="B96">
        <v>88</v>
      </c>
      <c r="C96" s="3">
        <f>PPMT($G$3,B96,$G$4,$E$2)</f>
        <v>-805.77713456867014</v>
      </c>
      <c r="D96" s="3">
        <f>IPMT($G$3,B96,$G$4,$E$2)</f>
        <v>-380.41330554364686</v>
      </c>
      <c r="E96" s="3">
        <f>+C96+D96</f>
        <v>-1186.190440112317</v>
      </c>
      <c r="F96" s="3">
        <f>+F95+C96</f>
        <v>90493.41619590648</v>
      </c>
    </row>
    <row r="97" spans="1:6" x14ac:dyDescent="0.25">
      <c r="A97">
        <f t="shared" si="5"/>
        <v>8</v>
      </c>
      <c r="B97">
        <v>89</v>
      </c>
      <c r="C97" s="3">
        <f>PPMT($G$3,B97,$G$4,$E$2)</f>
        <v>-809.13453929603963</v>
      </c>
      <c r="D97" s="3">
        <f>IPMT($G$3,B97,$G$4,$E$2)</f>
        <v>-377.05590081627736</v>
      </c>
      <c r="E97" s="3">
        <f>+C97+D97</f>
        <v>-1186.190440112317</v>
      </c>
      <c r="F97" s="3">
        <f>+F96+C97</f>
        <v>89684.281656610445</v>
      </c>
    </row>
    <row r="98" spans="1:6" x14ac:dyDescent="0.25">
      <c r="A98">
        <f t="shared" si="5"/>
        <v>8</v>
      </c>
      <c r="B98">
        <v>90</v>
      </c>
      <c r="C98" s="3">
        <f>PPMT($G$3,B98,$G$4,$E$2)</f>
        <v>-812.50593320977316</v>
      </c>
      <c r="D98" s="3">
        <f>IPMT($G$3,B98,$G$4,$E$2)</f>
        <v>-373.68450690254389</v>
      </c>
      <c r="E98" s="3">
        <f>+C98+D98</f>
        <v>-1186.190440112317</v>
      </c>
      <c r="F98" s="3">
        <f>+F97+C98</f>
        <v>88871.775723400671</v>
      </c>
    </row>
    <row r="99" spans="1:6" x14ac:dyDescent="0.25">
      <c r="A99">
        <f t="shared" si="5"/>
        <v>8</v>
      </c>
      <c r="B99">
        <v>91</v>
      </c>
      <c r="C99" s="3">
        <f>PPMT($G$3,B99,$G$4,$E$2)</f>
        <v>-815.89137459814708</v>
      </c>
      <c r="D99" s="3">
        <f>IPMT($G$3,B99,$G$4,$E$2)</f>
        <v>-370.29906551416974</v>
      </c>
      <c r="E99" s="3">
        <f>+C99+D99</f>
        <v>-1186.1904401123168</v>
      </c>
      <c r="F99" s="3">
        <f>+F98+C99</f>
        <v>88055.88434880253</v>
      </c>
    </row>
    <row r="100" spans="1:6" x14ac:dyDescent="0.25">
      <c r="A100">
        <f t="shared" si="5"/>
        <v>8</v>
      </c>
      <c r="B100">
        <v>92</v>
      </c>
      <c r="C100" s="3">
        <f>PPMT($G$3,B100,$G$4,$E$2)</f>
        <v>-819.29092199230615</v>
      </c>
      <c r="D100" s="3">
        <f>IPMT($G$3,B100,$G$4,$E$2)</f>
        <v>-366.8995181200109</v>
      </c>
      <c r="E100" s="3">
        <f>+C100+D100</f>
        <v>-1186.190440112317</v>
      </c>
      <c r="F100" s="3">
        <f>+F99+C100</f>
        <v>87236.593426810228</v>
      </c>
    </row>
    <row r="101" spans="1:6" x14ac:dyDescent="0.25">
      <c r="A101">
        <f t="shared" si="5"/>
        <v>8</v>
      </c>
      <c r="B101">
        <v>93</v>
      </c>
      <c r="C101" s="3">
        <f>PPMT($G$3,B101,$G$4,$E$2)</f>
        <v>-822.70463416727398</v>
      </c>
      <c r="D101" s="3">
        <f>IPMT($G$3,B101,$G$4,$E$2)</f>
        <v>-363.4858059450429</v>
      </c>
      <c r="E101" s="3">
        <f>+C101+D101</f>
        <v>-1186.190440112317</v>
      </c>
      <c r="F101" s="3">
        <f>+F100+C101</f>
        <v>86413.88879264296</v>
      </c>
    </row>
    <row r="102" spans="1:6" x14ac:dyDescent="0.25">
      <c r="A102">
        <f t="shared" si="5"/>
        <v>8</v>
      </c>
      <c r="B102">
        <v>94</v>
      </c>
      <c r="C102" s="3">
        <f>PPMT($G$3,B102,$G$4,$E$2)</f>
        <v>-826.13257014297096</v>
      </c>
      <c r="D102" s="3">
        <f>IPMT($G$3,B102,$G$4,$E$2)</f>
        <v>-360.05786996934592</v>
      </c>
      <c r="E102" s="3">
        <f>+C102+D102</f>
        <v>-1186.190440112317</v>
      </c>
      <c r="F102" s="3">
        <f>+F101+C102</f>
        <v>85587.756222499986</v>
      </c>
    </row>
    <row r="103" spans="1:6" x14ac:dyDescent="0.25">
      <c r="A103">
        <f t="shared" si="5"/>
        <v>8</v>
      </c>
      <c r="B103">
        <v>95</v>
      </c>
      <c r="C103" s="3">
        <f>PPMT($G$3,B103,$G$4,$E$2)</f>
        <v>-829.57478918523339</v>
      </c>
      <c r="D103" s="3">
        <f>IPMT($G$3,B103,$G$4,$E$2)</f>
        <v>-356.61565092708349</v>
      </c>
      <c r="E103" s="3">
        <f>+C103+D103</f>
        <v>-1186.190440112317</v>
      </c>
      <c r="F103" s="3">
        <f>+F102+C103</f>
        <v>84758.181433314749</v>
      </c>
    </row>
    <row r="104" spans="1:6" x14ac:dyDescent="0.25">
      <c r="A104">
        <f t="shared" si="5"/>
        <v>8</v>
      </c>
      <c r="B104">
        <v>96</v>
      </c>
      <c r="C104" s="3">
        <f>PPMT($G$3,B104,$G$4,$E$2)</f>
        <v>-833.03135080683842</v>
      </c>
      <c r="D104" s="3">
        <f>IPMT($G$3,B104,$G$4,$E$2)</f>
        <v>-353.1590893054784</v>
      </c>
      <c r="E104" s="3">
        <f>+C104+D104</f>
        <v>-1186.1904401123168</v>
      </c>
      <c r="F104" s="3">
        <f>+F103+C104</f>
        <v>83925.150082507913</v>
      </c>
    </row>
    <row r="105" spans="1:6" x14ac:dyDescent="0.25">
      <c r="A105">
        <f t="shared" si="5"/>
        <v>9</v>
      </c>
      <c r="B105">
        <v>97</v>
      </c>
      <c r="C105" s="3">
        <f>PPMT($G$3,B105,$G$4,$E$2)</f>
        <v>-836.50231476853355</v>
      </c>
      <c r="D105" s="3">
        <f>IPMT($G$3,B105,$G$4,$E$2)</f>
        <v>-349.68812534378327</v>
      </c>
      <c r="E105" s="3">
        <f>+C105+D105</f>
        <v>-1186.1904401123168</v>
      </c>
      <c r="F105" s="3">
        <f>+F104+C105</f>
        <v>83088.647767739385</v>
      </c>
    </row>
    <row r="106" spans="1:6" x14ac:dyDescent="0.25">
      <c r="A106">
        <f t="shared" si="5"/>
        <v>9</v>
      </c>
      <c r="B106">
        <v>98</v>
      </c>
      <c r="C106" s="3">
        <f>PPMT($G$3,B106,$G$4,$E$2)</f>
        <v>-839.98774108006933</v>
      </c>
      <c r="D106" s="3">
        <f>IPMT($G$3,B106,$G$4,$E$2)</f>
        <v>-346.20269903224772</v>
      </c>
      <c r="E106" s="3">
        <f>+C106+D106</f>
        <v>-1186.190440112317</v>
      </c>
      <c r="F106" s="3">
        <f>+F105+C106</f>
        <v>82248.660026659316</v>
      </c>
    </row>
    <row r="107" spans="1:6" x14ac:dyDescent="0.25">
      <c r="A107">
        <f t="shared" si="5"/>
        <v>9</v>
      </c>
      <c r="B107">
        <v>99</v>
      </c>
      <c r="C107" s="3">
        <f>PPMT($G$3,B107,$G$4,$E$2)</f>
        <v>-843.48769000123605</v>
      </c>
      <c r="D107" s="3">
        <f>IPMT($G$3,B107,$G$4,$E$2)</f>
        <v>-342.70275011108072</v>
      </c>
      <c r="E107" s="3">
        <f>+C107+D107</f>
        <v>-1186.1904401123168</v>
      </c>
      <c r="F107" s="3">
        <f>+F106+C107</f>
        <v>81405.172336658085</v>
      </c>
    </row>
    <row r="108" spans="1:6" x14ac:dyDescent="0.25">
      <c r="A108">
        <f t="shared" si="5"/>
        <v>9</v>
      </c>
      <c r="B108">
        <v>100</v>
      </c>
      <c r="C108" s="3">
        <f>PPMT($G$3,B108,$G$4,$E$2)</f>
        <v>-847.00222204290799</v>
      </c>
      <c r="D108" s="3">
        <f>IPMT($G$3,B108,$G$4,$E$2)</f>
        <v>-339.18821806940895</v>
      </c>
      <c r="E108" s="3">
        <f>+C108+D108</f>
        <v>-1186.190440112317</v>
      </c>
      <c r="F108" s="3">
        <f>+F107+C108</f>
        <v>80558.170114615175</v>
      </c>
    </row>
    <row r="109" spans="1:6" x14ac:dyDescent="0.25">
      <c r="A109">
        <f t="shared" si="5"/>
        <v>9</v>
      </c>
      <c r="B109">
        <v>101</v>
      </c>
      <c r="C109" s="3">
        <f>PPMT($G$3,B109,$G$4,$E$2)</f>
        <v>-850.53139796808682</v>
      </c>
      <c r="D109" s="3">
        <f>IPMT($G$3,B109,$G$4,$E$2)</f>
        <v>-335.65904214423011</v>
      </c>
      <c r="E109" s="3">
        <f>+C109+D109</f>
        <v>-1186.190440112317</v>
      </c>
      <c r="F109" s="3">
        <f>+F108+C109</f>
        <v>79707.638716647081</v>
      </c>
    </row>
    <row r="110" spans="1:6" x14ac:dyDescent="0.25">
      <c r="A110">
        <f t="shared" si="5"/>
        <v>9</v>
      </c>
      <c r="B110">
        <v>102</v>
      </c>
      <c r="C110" s="3">
        <f>PPMT($G$3,B110,$G$4,$E$2)</f>
        <v>-854.07527879295378</v>
      </c>
      <c r="D110" s="3">
        <f>IPMT($G$3,B110,$G$4,$E$2)</f>
        <v>-332.11516131936315</v>
      </c>
      <c r="E110" s="3">
        <f>+C110+D110</f>
        <v>-1186.190440112317</v>
      </c>
      <c r="F110" s="3">
        <f>+F109+C110</f>
        <v>78853.563437854129</v>
      </c>
    </row>
    <row r="111" spans="1:6" x14ac:dyDescent="0.25">
      <c r="A111">
        <f t="shared" si="5"/>
        <v>9</v>
      </c>
      <c r="B111">
        <v>103</v>
      </c>
      <c r="C111" s="3">
        <f>PPMT($G$3,B111,$G$4,$E$2)</f>
        <v>-857.63392578792445</v>
      </c>
      <c r="D111" s="3">
        <f>IPMT($G$3,B111,$G$4,$E$2)</f>
        <v>-328.55651432439248</v>
      </c>
      <c r="E111" s="3">
        <f>+C111+D111</f>
        <v>-1186.190440112317</v>
      </c>
      <c r="F111" s="3">
        <f>+F110+C111</f>
        <v>77995.929512066199</v>
      </c>
    </row>
    <row r="112" spans="1:6" x14ac:dyDescent="0.25">
      <c r="A112">
        <f t="shared" si="5"/>
        <v>9</v>
      </c>
      <c r="B112">
        <v>104</v>
      </c>
      <c r="C112" s="3">
        <f>PPMT($G$3,B112,$G$4,$E$2)</f>
        <v>-861.20740047870731</v>
      </c>
      <c r="D112" s="3">
        <f>IPMT($G$3,B112,$G$4,$E$2)</f>
        <v>-324.98303963360951</v>
      </c>
      <c r="E112" s="3">
        <f>+C112+D112</f>
        <v>-1186.1904401123168</v>
      </c>
      <c r="F112" s="3">
        <f>+F111+C112</f>
        <v>77134.722111587485</v>
      </c>
    </row>
    <row r="113" spans="1:6" x14ac:dyDescent="0.25">
      <c r="A113">
        <f t="shared" si="5"/>
        <v>9</v>
      </c>
      <c r="B113">
        <v>105</v>
      </c>
      <c r="C113" s="3">
        <f>PPMT($G$3,B113,$G$4,$E$2)</f>
        <v>-864.79576464736874</v>
      </c>
      <c r="D113" s="3">
        <f>IPMT($G$3,B113,$G$4,$E$2)</f>
        <v>-321.39467546494819</v>
      </c>
      <c r="E113" s="3">
        <f>+C113+D113</f>
        <v>-1186.190440112317</v>
      </c>
      <c r="F113" s="3">
        <f>+F112+C113</f>
        <v>76269.926346940119</v>
      </c>
    </row>
    <row r="114" spans="1:6" x14ac:dyDescent="0.25">
      <c r="A114">
        <f t="shared" si="5"/>
        <v>9</v>
      </c>
      <c r="B114">
        <v>106</v>
      </c>
      <c r="C114" s="3">
        <f>PPMT($G$3,B114,$G$4,$E$2)</f>
        <v>-868.39908033339952</v>
      </c>
      <c r="D114" s="3">
        <f>IPMT($G$3,B114,$G$4,$E$2)</f>
        <v>-317.79135977891747</v>
      </c>
      <c r="E114" s="3">
        <f>+C114+D114</f>
        <v>-1186.190440112317</v>
      </c>
      <c r="F114" s="3">
        <f>+F113+C114</f>
        <v>75401.527266606718</v>
      </c>
    </row>
    <row r="115" spans="1:6" x14ac:dyDescent="0.25">
      <c r="A115">
        <f t="shared" si="5"/>
        <v>9</v>
      </c>
      <c r="B115">
        <v>107</v>
      </c>
      <c r="C115" s="3">
        <f>PPMT($G$3,B115,$G$4,$E$2)</f>
        <v>-872.01740983478862</v>
      </c>
      <c r="D115" s="3">
        <f>IPMT($G$3,B115,$G$4,$E$2)</f>
        <v>-314.17303027752837</v>
      </c>
      <c r="E115" s="3">
        <f>+C115+D115</f>
        <v>-1186.190440112317</v>
      </c>
      <c r="F115" s="3">
        <f>+F114+C115</f>
        <v>74529.509856771925</v>
      </c>
    </row>
    <row r="116" spans="1:6" x14ac:dyDescent="0.25">
      <c r="A116">
        <f t="shared" si="5"/>
        <v>9</v>
      </c>
      <c r="B116">
        <v>108</v>
      </c>
      <c r="C116" s="3">
        <f>PPMT($G$3,B116,$G$4,$E$2)</f>
        <v>-875.65081570910024</v>
      </c>
      <c r="D116" s="3">
        <f>IPMT($G$3,B116,$G$4,$E$2)</f>
        <v>-310.53962440321669</v>
      </c>
      <c r="E116" s="3">
        <f>+C116+D116</f>
        <v>-1186.190440112317</v>
      </c>
      <c r="F116" s="3">
        <f>+F115+C116</f>
        <v>73653.859041062824</v>
      </c>
    </row>
    <row r="117" spans="1:6" x14ac:dyDescent="0.25">
      <c r="A117">
        <f t="shared" si="5"/>
        <v>10</v>
      </c>
      <c r="B117">
        <v>109</v>
      </c>
      <c r="C117" s="3">
        <f>PPMT($G$3,B117,$G$4,$E$2)</f>
        <v>-879.29936077455488</v>
      </c>
      <c r="D117" s="3">
        <f>IPMT($G$3,B117,$G$4,$E$2)</f>
        <v>-306.89107933776211</v>
      </c>
      <c r="E117" s="3">
        <f>+C117+D117</f>
        <v>-1186.190440112317</v>
      </c>
      <c r="F117" s="3">
        <f>+F116+C117</f>
        <v>72774.559680288265</v>
      </c>
    </row>
    <row r="118" spans="1:6" x14ac:dyDescent="0.25">
      <c r="A118">
        <f t="shared" si="5"/>
        <v>10</v>
      </c>
      <c r="B118">
        <v>110</v>
      </c>
      <c r="C118" s="3">
        <f>PPMT($G$3,B118,$G$4,$E$2)</f>
        <v>-882.9631081111155</v>
      </c>
      <c r="D118" s="3">
        <f>IPMT($G$3,B118,$G$4,$E$2)</f>
        <v>-303.22733200120149</v>
      </c>
      <c r="E118" s="3">
        <f>+C118+D118</f>
        <v>-1186.190440112317</v>
      </c>
      <c r="F118" s="3">
        <f>+F117+C118</f>
        <v>71891.59657217715</v>
      </c>
    </row>
    <row r="119" spans="1:6" x14ac:dyDescent="0.25">
      <c r="A119">
        <f t="shared" si="5"/>
        <v>10</v>
      </c>
      <c r="B119">
        <v>111</v>
      </c>
      <c r="C119" s="3">
        <f>PPMT($G$3,B119,$G$4,$E$2)</f>
        <v>-886.64212106157856</v>
      </c>
      <c r="D119" s="3">
        <f>IPMT($G$3,B119,$G$4,$E$2)</f>
        <v>-299.54831905073854</v>
      </c>
      <c r="E119" s="3">
        <f>+C119+D119</f>
        <v>-1186.190440112317</v>
      </c>
      <c r="F119" s="3">
        <f>+F118+C119</f>
        <v>71004.954451115569</v>
      </c>
    </row>
    <row r="120" spans="1:6" x14ac:dyDescent="0.25">
      <c r="A120">
        <f t="shared" si="5"/>
        <v>10</v>
      </c>
      <c r="B120">
        <v>112</v>
      </c>
      <c r="C120" s="3">
        <f>PPMT($G$3,B120,$G$4,$E$2)</f>
        <v>-890.33646323266828</v>
      </c>
      <c r="D120" s="3">
        <f>IPMT($G$3,B120,$G$4,$E$2)</f>
        <v>-295.8539768796486</v>
      </c>
      <c r="E120" s="3">
        <f>+C120+D120</f>
        <v>-1186.190440112317</v>
      </c>
      <c r="F120" s="3">
        <f>+F119+C120</f>
        <v>70114.617987882899</v>
      </c>
    </row>
    <row r="121" spans="1:6" x14ac:dyDescent="0.25">
      <c r="A121">
        <f t="shared" si="5"/>
        <v>10</v>
      </c>
      <c r="B121">
        <v>113</v>
      </c>
      <c r="C121" s="3">
        <f>PPMT($G$3,B121,$G$4,$E$2)</f>
        <v>-894.04619849613766</v>
      </c>
      <c r="D121" s="3">
        <f>IPMT($G$3,B121,$G$4,$E$2)</f>
        <v>-292.1442416161791</v>
      </c>
      <c r="E121" s="3">
        <f>+C121+D121</f>
        <v>-1186.1904401123168</v>
      </c>
      <c r="F121" s="3">
        <f>+F120+C121</f>
        <v>69220.571789386755</v>
      </c>
    </row>
    <row r="122" spans="1:6" x14ac:dyDescent="0.25">
      <c r="A122">
        <f t="shared" si="5"/>
        <v>10</v>
      </c>
      <c r="B122">
        <v>114</v>
      </c>
      <c r="C122" s="3">
        <f>PPMT($G$3,B122,$G$4,$E$2)</f>
        <v>-897.77139098987175</v>
      </c>
      <c r="D122" s="3">
        <f>IPMT($G$3,B122,$G$4,$E$2)</f>
        <v>-288.41904912244519</v>
      </c>
      <c r="E122" s="3">
        <f>+C122+D122</f>
        <v>-1186.190440112317</v>
      </c>
      <c r="F122" s="3">
        <f>+F121+C122</f>
        <v>68322.800398396881</v>
      </c>
    </row>
    <row r="123" spans="1:6" x14ac:dyDescent="0.25">
      <c r="A123">
        <f t="shared" si="5"/>
        <v>10</v>
      </c>
      <c r="B123">
        <v>115</v>
      </c>
      <c r="C123" s="3">
        <f>PPMT($G$3,B123,$G$4,$E$2)</f>
        <v>-901.51210511899626</v>
      </c>
      <c r="D123" s="3">
        <f>IPMT($G$3,B123,$G$4,$E$2)</f>
        <v>-284.67833499332068</v>
      </c>
      <c r="E123" s="3">
        <f>+C123+D123</f>
        <v>-1186.190440112317</v>
      </c>
      <c r="F123" s="3">
        <f>+F122+C123</f>
        <v>67421.288293277888</v>
      </c>
    </row>
    <row r="124" spans="1:6" x14ac:dyDescent="0.25">
      <c r="A124">
        <f t="shared" si="5"/>
        <v>10</v>
      </c>
      <c r="B124">
        <v>116</v>
      </c>
      <c r="C124" s="3">
        <f>PPMT($G$3,B124,$G$4,$E$2)</f>
        <v>-905.26840555699198</v>
      </c>
      <c r="D124" s="3">
        <f>IPMT($G$3,B124,$G$4,$E$2)</f>
        <v>-280.9220345553249</v>
      </c>
      <c r="E124" s="3">
        <f>+C124+D124</f>
        <v>-1186.190440112317</v>
      </c>
      <c r="F124" s="3">
        <f>+F123+C124</f>
        <v>66516.01988772089</v>
      </c>
    </row>
    <row r="125" spans="1:6" x14ac:dyDescent="0.25">
      <c r="A125">
        <f t="shared" si="5"/>
        <v>10</v>
      </c>
      <c r="B125">
        <v>117</v>
      </c>
      <c r="C125" s="3">
        <f>PPMT($G$3,B125,$G$4,$E$2)</f>
        <v>-909.04035724681273</v>
      </c>
      <c r="D125" s="3">
        <f>IPMT($G$3,B125,$G$4,$E$2)</f>
        <v>-277.15008286550415</v>
      </c>
      <c r="E125" s="3">
        <f>+C125+D125</f>
        <v>-1186.190440112317</v>
      </c>
      <c r="F125" s="3">
        <f>+F124+C125</f>
        <v>65606.979530474084</v>
      </c>
    </row>
    <row r="126" spans="1:6" x14ac:dyDescent="0.25">
      <c r="A126">
        <f t="shared" si="5"/>
        <v>10</v>
      </c>
      <c r="B126">
        <v>118</v>
      </c>
      <c r="C126" s="3">
        <f>PPMT($G$3,B126,$G$4,$E$2)</f>
        <v>-912.82802540200794</v>
      </c>
      <c r="D126" s="3">
        <f>IPMT($G$3,B126,$G$4,$E$2)</f>
        <v>-273.36241471030917</v>
      </c>
      <c r="E126" s="3">
        <f>+C126+D126</f>
        <v>-1186.190440112317</v>
      </c>
      <c r="F126" s="3">
        <f>+F125+C126</f>
        <v>64694.151505072077</v>
      </c>
    </row>
    <row r="127" spans="1:6" x14ac:dyDescent="0.25">
      <c r="A127">
        <f t="shared" si="5"/>
        <v>10</v>
      </c>
      <c r="B127">
        <v>119</v>
      </c>
      <c r="C127" s="3">
        <f>PPMT($G$3,B127,$G$4,$E$2)</f>
        <v>-916.63147550784947</v>
      </c>
      <c r="D127" s="3">
        <f>IPMT($G$3,B127,$G$4,$E$2)</f>
        <v>-269.55896460446741</v>
      </c>
      <c r="E127" s="3">
        <f>+C127+D127</f>
        <v>-1186.190440112317</v>
      </c>
      <c r="F127" s="3">
        <f>+F126+C127</f>
        <v>63777.520029564228</v>
      </c>
    </row>
    <row r="128" spans="1:6" x14ac:dyDescent="0.25">
      <c r="A128">
        <f t="shared" si="5"/>
        <v>10</v>
      </c>
      <c r="B128">
        <v>120</v>
      </c>
      <c r="C128" s="3">
        <f>PPMT($G$3,B128,$G$4,$E$2)</f>
        <v>-920.45077332246547</v>
      </c>
      <c r="D128" s="3">
        <f>IPMT($G$3,B128,$G$4,$E$2)</f>
        <v>-265.73966678985136</v>
      </c>
      <c r="E128" s="3">
        <f>+C128+D128</f>
        <v>-1186.1904401123168</v>
      </c>
      <c r="F128" s="3">
        <f>+F127+C128</f>
        <v>62857.069256241761</v>
      </c>
    </row>
    <row r="129" spans="1:6" x14ac:dyDescent="0.25">
      <c r="A129">
        <f t="shared" si="5"/>
        <v>11</v>
      </c>
      <c r="B129">
        <v>121</v>
      </c>
      <c r="C129" s="3">
        <f>PPMT($G$3,B129,$G$4,$E$2)</f>
        <v>-924.28598487797581</v>
      </c>
      <c r="D129" s="3">
        <f>IPMT($G$3,B129,$G$4,$E$2)</f>
        <v>-261.90445523434113</v>
      </c>
      <c r="E129" s="3">
        <f>+C129+D129</f>
        <v>-1186.190440112317</v>
      </c>
      <c r="F129" s="3">
        <f>+F128+C129</f>
        <v>61932.783271363784</v>
      </c>
    </row>
    <row r="130" spans="1:6" x14ac:dyDescent="0.25">
      <c r="A130">
        <f t="shared" si="5"/>
        <v>11</v>
      </c>
      <c r="B130">
        <v>122</v>
      </c>
      <c r="C130" s="3">
        <f>PPMT($G$3,B130,$G$4,$E$2)</f>
        <v>-928.13717648163413</v>
      </c>
      <c r="D130" s="3">
        <f>IPMT($G$3,B130,$G$4,$E$2)</f>
        <v>-258.05326363068286</v>
      </c>
      <c r="E130" s="3">
        <f>+C130+D130</f>
        <v>-1186.190440112317</v>
      </c>
      <c r="F130" s="3">
        <f>+F129+C130</f>
        <v>61004.646094882148</v>
      </c>
    </row>
    <row r="131" spans="1:6" x14ac:dyDescent="0.25">
      <c r="A131">
        <f t="shared" si="5"/>
        <v>11</v>
      </c>
      <c r="B131">
        <v>123</v>
      </c>
      <c r="C131" s="3">
        <f>PPMT($G$3,B131,$G$4,$E$2)</f>
        <v>-932.00441471697422</v>
      </c>
      <c r="D131" s="3">
        <f>IPMT($G$3,B131,$G$4,$E$2)</f>
        <v>-254.18602539534277</v>
      </c>
      <c r="E131" s="3">
        <f>+C131+D131</f>
        <v>-1186.190440112317</v>
      </c>
      <c r="F131" s="3">
        <f>+F130+C131</f>
        <v>60072.641680165172</v>
      </c>
    </row>
    <row r="132" spans="1:6" x14ac:dyDescent="0.25">
      <c r="A132">
        <f t="shared" si="5"/>
        <v>11</v>
      </c>
      <c r="B132">
        <v>124</v>
      </c>
      <c r="C132" s="3">
        <f>PPMT($G$3,B132,$G$4,$E$2)</f>
        <v>-935.88776644496158</v>
      </c>
      <c r="D132" s="3">
        <f>IPMT($G$3,B132,$G$4,$E$2)</f>
        <v>-250.30267366735532</v>
      </c>
      <c r="E132" s="3">
        <f>+C132+D132</f>
        <v>-1186.190440112317</v>
      </c>
      <c r="F132" s="3">
        <f>+F131+C132</f>
        <v>59136.753913720211</v>
      </c>
    </row>
    <row r="133" spans="1:6" x14ac:dyDescent="0.25">
      <c r="A133">
        <f t="shared" si="5"/>
        <v>11</v>
      </c>
      <c r="B133">
        <v>125</v>
      </c>
      <c r="C133" s="3">
        <f>PPMT($G$3,B133,$G$4,$E$2)</f>
        <v>-939.78729880514902</v>
      </c>
      <c r="D133" s="3">
        <f>IPMT($G$3,B133,$G$4,$E$2)</f>
        <v>-246.40314130716803</v>
      </c>
      <c r="E133" s="3">
        <f>+C133+D133</f>
        <v>-1186.190440112317</v>
      </c>
      <c r="F133" s="3">
        <f>+F132+C133</f>
        <v>58196.966614915065</v>
      </c>
    </row>
    <row r="134" spans="1:6" x14ac:dyDescent="0.25">
      <c r="A134">
        <f t="shared" si="5"/>
        <v>11</v>
      </c>
      <c r="B134">
        <v>126</v>
      </c>
      <c r="C134" s="3">
        <f>PPMT($G$3,B134,$G$4,$E$2)</f>
        <v>-943.70307921683707</v>
      </c>
      <c r="D134" s="3">
        <f>IPMT($G$3,B134,$G$4,$E$2)</f>
        <v>-242.48736089547987</v>
      </c>
      <c r="E134" s="3">
        <f>+C134+D134</f>
        <v>-1186.190440112317</v>
      </c>
      <c r="F134" s="3">
        <f>+F133+C134</f>
        <v>57253.263535698228</v>
      </c>
    </row>
    <row r="135" spans="1:6" x14ac:dyDescent="0.25">
      <c r="A135">
        <f t="shared" si="5"/>
        <v>11</v>
      </c>
      <c r="B135">
        <v>127</v>
      </c>
      <c r="C135" s="3">
        <f>PPMT($G$3,B135,$G$4,$E$2)</f>
        <v>-947.63517538024053</v>
      </c>
      <c r="D135" s="3">
        <f>IPMT($G$3,B135,$G$4,$E$2)</f>
        <v>-238.55526473207638</v>
      </c>
      <c r="E135" s="3">
        <f>+C135+D135</f>
        <v>-1186.190440112317</v>
      </c>
      <c r="F135" s="3">
        <f>+F134+C135</f>
        <v>56305.628360317991</v>
      </c>
    </row>
    <row r="136" spans="1:6" x14ac:dyDescent="0.25">
      <c r="A136">
        <f t="shared" si="5"/>
        <v>11</v>
      </c>
      <c r="B136">
        <v>128</v>
      </c>
      <c r="C136" s="3">
        <f>PPMT($G$3,B136,$G$4,$E$2)</f>
        <v>-951.58365527765818</v>
      </c>
      <c r="D136" s="3">
        <f>IPMT($G$3,B136,$G$4,$E$2)</f>
        <v>-234.60678483465873</v>
      </c>
      <c r="E136" s="3">
        <f>+C136+D136</f>
        <v>-1186.190440112317</v>
      </c>
      <c r="F136" s="3">
        <f>+F135+C136</f>
        <v>55354.044705040331</v>
      </c>
    </row>
    <row r="137" spans="1:6" x14ac:dyDescent="0.25">
      <c r="A137">
        <f t="shared" si="5"/>
        <v>11</v>
      </c>
      <c r="B137">
        <v>129</v>
      </c>
      <c r="C137" s="3">
        <f>PPMT($G$3,B137,$G$4,$E$2)</f>
        <v>-955.54858717464845</v>
      </c>
      <c r="D137" s="3">
        <f>IPMT($G$3,B137,$G$4,$E$2)</f>
        <v>-230.64185293766846</v>
      </c>
      <c r="E137" s="3">
        <f>+C137+D137</f>
        <v>-1186.190440112317</v>
      </c>
      <c r="F137" s="3">
        <f>+F136+C137</f>
        <v>54398.496117865681</v>
      </c>
    </row>
    <row r="138" spans="1:6" x14ac:dyDescent="0.25">
      <c r="A138">
        <f t="shared" ref="A138:A188" si="6">+ROUNDDOWN((B138-1)/12,0)+1</f>
        <v>11</v>
      </c>
      <c r="B138">
        <v>130</v>
      </c>
      <c r="C138" s="3">
        <f>PPMT($G$3,B138,$G$4,$E$2)</f>
        <v>-959.53003962120954</v>
      </c>
      <c r="D138" s="3">
        <f>IPMT($G$3,B138,$G$4,$E$2)</f>
        <v>-226.66040049110742</v>
      </c>
      <c r="E138" s="3">
        <f>+C138+D138</f>
        <v>-1186.190440112317</v>
      </c>
      <c r="F138" s="3">
        <f>+F137+C138</f>
        <v>53438.96607824447</v>
      </c>
    </row>
    <row r="139" spans="1:6" x14ac:dyDescent="0.25">
      <c r="A139">
        <f t="shared" si="6"/>
        <v>11</v>
      </c>
      <c r="B139">
        <v>131</v>
      </c>
      <c r="C139" s="3">
        <f>PPMT($G$3,B139,$G$4,$E$2)</f>
        <v>-963.52808145296467</v>
      </c>
      <c r="D139" s="3">
        <f>IPMT($G$3,B139,$G$4,$E$2)</f>
        <v>-222.66235865935244</v>
      </c>
      <c r="E139" s="3">
        <f>+C139+D139</f>
        <v>-1186.190440112317</v>
      </c>
      <c r="F139" s="3">
        <f>+F138+C139</f>
        <v>52475.437996791508</v>
      </c>
    </row>
    <row r="140" spans="1:6" x14ac:dyDescent="0.25">
      <c r="A140">
        <f t="shared" si="6"/>
        <v>11</v>
      </c>
      <c r="B140">
        <v>132</v>
      </c>
      <c r="C140" s="3">
        <f>PPMT($G$3,B140,$G$4,$E$2)</f>
        <v>-967.542781792352</v>
      </c>
      <c r="D140" s="3">
        <f>IPMT($G$3,B140,$G$4,$E$2)</f>
        <v>-218.64765831996505</v>
      </c>
      <c r="E140" s="3">
        <f>+C140+D140</f>
        <v>-1186.190440112317</v>
      </c>
      <c r="F140" s="3">
        <f>+F139+C140</f>
        <v>51507.895214999153</v>
      </c>
    </row>
    <row r="141" spans="1:6" x14ac:dyDescent="0.25">
      <c r="A141">
        <f t="shared" si="6"/>
        <v>12</v>
      </c>
      <c r="B141">
        <v>133</v>
      </c>
      <c r="C141" s="3">
        <f>PPMT($G$3,B141,$G$4,$E$2)</f>
        <v>-971.57421004981995</v>
      </c>
      <c r="D141" s="3">
        <f>IPMT($G$3,B141,$G$4,$E$2)</f>
        <v>-214.6162300624969</v>
      </c>
      <c r="E141" s="3">
        <f>+C141+D141</f>
        <v>-1186.1904401123168</v>
      </c>
      <c r="F141" s="3">
        <f>+F140+C141</f>
        <v>50536.321004949335</v>
      </c>
    </row>
    <row r="142" spans="1:6" x14ac:dyDescent="0.25">
      <c r="A142">
        <f t="shared" si="6"/>
        <v>12</v>
      </c>
      <c r="B142">
        <v>134</v>
      </c>
      <c r="C142" s="3">
        <f>PPMT($G$3,B142,$G$4,$E$2)</f>
        <v>-975.62243592502762</v>
      </c>
      <c r="D142" s="3">
        <f>IPMT($G$3,B142,$G$4,$E$2)</f>
        <v>-210.56800418728935</v>
      </c>
      <c r="E142" s="3">
        <f>+C142+D142</f>
        <v>-1186.190440112317</v>
      </c>
      <c r="F142" s="3">
        <f>+F141+C142</f>
        <v>49560.698569024309</v>
      </c>
    </row>
    <row r="143" spans="1:6" x14ac:dyDescent="0.25">
      <c r="A143">
        <f t="shared" si="6"/>
        <v>12</v>
      </c>
      <c r="B143">
        <v>135</v>
      </c>
      <c r="C143" s="3">
        <f>PPMT($G$3,B143,$G$4,$E$2)</f>
        <v>-979.6875294080487</v>
      </c>
      <c r="D143" s="3">
        <f>IPMT($G$3,B143,$G$4,$E$2)</f>
        <v>-206.5029107042684</v>
      </c>
      <c r="E143" s="3">
        <f>+C143+D143</f>
        <v>-1186.190440112317</v>
      </c>
      <c r="F143" s="3">
        <f>+F142+C143</f>
        <v>48581.011039616264</v>
      </c>
    </row>
    <row r="144" spans="1:6" x14ac:dyDescent="0.25">
      <c r="A144">
        <f t="shared" si="6"/>
        <v>12</v>
      </c>
      <c r="B144">
        <v>136</v>
      </c>
      <c r="C144" s="3">
        <f>PPMT($G$3,B144,$G$4,$E$2)</f>
        <v>-983.76956078058208</v>
      </c>
      <c r="D144" s="3">
        <f>IPMT($G$3,B144,$G$4,$E$2)</f>
        <v>-202.42087933173482</v>
      </c>
      <c r="E144" s="3">
        <f>+C144+D144</f>
        <v>-1186.190440112317</v>
      </c>
      <c r="F144" s="3">
        <f>+F143+C144</f>
        <v>47597.241478835684</v>
      </c>
    </row>
    <row r="145" spans="1:6" x14ac:dyDescent="0.25">
      <c r="A145">
        <f t="shared" si="6"/>
        <v>12</v>
      </c>
      <c r="B145">
        <v>137</v>
      </c>
      <c r="C145" s="3">
        <f>PPMT($G$3,B145,$G$4,$E$2)</f>
        <v>-987.86860061716789</v>
      </c>
      <c r="D145" s="3">
        <f>IPMT($G$3,B145,$G$4,$E$2)</f>
        <v>-198.32183949514911</v>
      </c>
      <c r="E145" s="3">
        <f>+C145+D145</f>
        <v>-1186.190440112317</v>
      </c>
      <c r="F145" s="3">
        <f>+F144+C145</f>
        <v>46609.372878218514</v>
      </c>
    </row>
    <row r="146" spans="1:6" x14ac:dyDescent="0.25">
      <c r="A146">
        <f t="shared" si="6"/>
        <v>12</v>
      </c>
      <c r="B146">
        <v>138</v>
      </c>
      <c r="C146" s="3">
        <f>PPMT($G$3,B146,$G$4,$E$2)</f>
        <v>-991.984719786406</v>
      </c>
      <c r="D146" s="3">
        <f>IPMT($G$3,B146,$G$4,$E$2)</f>
        <v>-194.2057203259109</v>
      </c>
      <c r="E146" s="3">
        <f>+C146+D146</f>
        <v>-1186.190440112317</v>
      </c>
      <c r="F146" s="3">
        <f>+F145+C146</f>
        <v>45617.388158432106</v>
      </c>
    </row>
    <row r="147" spans="1:6" x14ac:dyDescent="0.25">
      <c r="A147">
        <f t="shared" si="6"/>
        <v>12</v>
      </c>
      <c r="B147">
        <v>139</v>
      </c>
      <c r="C147" s="3">
        <f>PPMT($G$3,B147,$G$4,$E$2)</f>
        <v>-996.11798945218277</v>
      </c>
      <c r="D147" s="3">
        <f>IPMT($G$3,B147,$G$4,$E$2)</f>
        <v>-190.07245066013419</v>
      </c>
      <c r="E147" s="3">
        <f>+C147+D147</f>
        <v>-1186.190440112317</v>
      </c>
      <c r="F147" s="3">
        <f>+F146+C147</f>
        <v>44621.270168979921</v>
      </c>
    </row>
    <row r="148" spans="1:6" x14ac:dyDescent="0.25">
      <c r="A148">
        <f t="shared" si="6"/>
        <v>12</v>
      </c>
      <c r="B148">
        <v>140</v>
      </c>
      <c r="C148" s="3">
        <f>PPMT($G$3,B148,$G$4,$E$2)</f>
        <v>-1000.2684810749001</v>
      </c>
      <c r="D148" s="3">
        <f>IPMT($G$3,B148,$G$4,$E$2)</f>
        <v>-185.9219590374168</v>
      </c>
      <c r="E148" s="3">
        <f>+C148+D148</f>
        <v>-1186.190440112317</v>
      </c>
      <c r="F148" s="3">
        <f>+F147+C148</f>
        <v>43621.001687905024</v>
      </c>
    </row>
    <row r="149" spans="1:6" x14ac:dyDescent="0.25">
      <c r="A149">
        <f t="shared" si="6"/>
        <v>12</v>
      </c>
      <c r="B149">
        <v>141</v>
      </c>
      <c r="C149" s="3">
        <f>PPMT($G$3,B149,$G$4,$E$2)</f>
        <v>-1004.4362664127121</v>
      </c>
      <c r="D149" s="3">
        <f>IPMT($G$3,B149,$G$4,$E$2)</f>
        <v>-181.75417369960468</v>
      </c>
      <c r="E149" s="3">
        <f>+C149+D149</f>
        <v>-1186.1904401123168</v>
      </c>
      <c r="F149" s="3">
        <f>+F148+C149</f>
        <v>42616.565421492312</v>
      </c>
    </row>
    <row r="150" spans="1:6" x14ac:dyDescent="0.25">
      <c r="A150">
        <f t="shared" si="6"/>
        <v>12</v>
      </c>
      <c r="B150">
        <v>142</v>
      </c>
      <c r="C150" s="3">
        <f>PPMT($G$3,B150,$G$4,$E$2)</f>
        <v>-1008.6214175227652</v>
      </c>
      <c r="D150" s="3">
        <f>IPMT($G$3,B150,$G$4,$E$2)</f>
        <v>-177.56902258955174</v>
      </c>
      <c r="E150" s="3">
        <f>+C150+D150</f>
        <v>-1186.190440112317</v>
      </c>
      <c r="F150" s="3">
        <f>+F149+C150</f>
        <v>41607.944003969547</v>
      </c>
    </row>
    <row r="151" spans="1:6" x14ac:dyDescent="0.25">
      <c r="A151">
        <f t="shared" si="6"/>
        <v>12</v>
      </c>
      <c r="B151">
        <v>143</v>
      </c>
      <c r="C151" s="3">
        <f>PPMT($G$3,B151,$G$4,$E$2)</f>
        <v>-1012.8240067624434</v>
      </c>
      <c r="D151" s="3">
        <f>IPMT($G$3,B151,$G$4,$E$2)</f>
        <v>-173.36643334987357</v>
      </c>
      <c r="E151" s="3">
        <f>+C151+D151</f>
        <v>-1186.190440112317</v>
      </c>
      <c r="F151" s="3">
        <f>+F150+C151</f>
        <v>40595.119997207104</v>
      </c>
    </row>
    <row r="152" spans="1:6" x14ac:dyDescent="0.25">
      <c r="A152">
        <f t="shared" si="6"/>
        <v>12</v>
      </c>
      <c r="B152">
        <v>144</v>
      </c>
      <c r="C152" s="3">
        <f>PPMT($G$3,B152,$G$4,$E$2)</f>
        <v>-1017.0441067906202</v>
      </c>
      <c r="D152" s="3">
        <f>IPMT($G$3,B152,$G$4,$E$2)</f>
        <v>-169.14633332169669</v>
      </c>
      <c r="E152" s="3">
        <f>+C152+D152</f>
        <v>-1186.1904401123168</v>
      </c>
      <c r="F152" s="3">
        <f>+F151+C152</f>
        <v>39578.075890416483</v>
      </c>
    </row>
    <row r="153" spans="1:6" x14ac:dyDescent="0.25">
      <c r="A153">
        <f t="shared" si="6"/>
        <v>13</v>
      </c>
      <c r="B153">
        <v>145</v>
      </c>
      <c r="C153" s="3">
        <f>PPMT($G$3,B153,$G$4,$E$2)</f>
        <v>-1021.2817905689144</v>
      </c>
      <c r="D153" s="3">
        <f>IPMT($G$3,B153,$G$4,$E$2)</f>
        <v>-164.90864954340245</v>
      </c>
      <c r="E153" s="3">
        <f>+C153+D153</f>
        <v>-1186.1904401123168</v>
      </c>
      <c r="F153" s="3">
        <f>+F152+C153</f>
        <v>38556.794099847568</v>
      </c>
    </row>
    <row r="154" spans="1:6" x14ac:dyDescent="0.25">
      <c r="A154">
        <f t="shared" si="6"/>
        <v>13</v>
      </c>
      <c r="B154">
        <v>146</v>
      </c>
      <c r="C154" s="3">
        <f>PPMT($G$3,B154,$G$4,$E$2)</f>
        <v>-1025.5371313629516</v>
      </c>
      <c r="D154" s="3">
        <f>IPMT($G$3,B154,$G$4,$E$2)</f>
        <v>-160.65330874936529</v>
      </c>
      <c r="E154" s="3">
        <f>+C154+D154</f>
        <v>-1186.190440112317</v>
      </c>
      <c r="F154" s="3">
        <f>+F153+C154</f>
        <v>37531.256968484617</v>
      </c>
    </row>
    <row r="155" spans="1:6" x14ac:dyDescent="0.25">
      <c r="A155">
        <f t="shared" si="6"/>
        <v>13</v>
      </c>
      <c r="B155">
        <v>147</v>
      </c>
      <c r="C155" s="3">
        <f>PPMT($G$3,B155,$G$4,$E$2)</f>
        <v>-1029.8102027436305</v>
      </c>
      <c r="D155" s="3">
        <f>IPMT($G$3,B155,$G$4,$E$2)</f>
        <v>-156.38023736868635</v>
      </c>
      <c r="E155" s="3">
        <f>+C155+D155</f>
        <v>-1186.1904401123168</v>
      </c>
      <c r="F155" s="3">
        <f>+F154+C155</f>
        <v>36501.446765740984</v>
      </c>
    </row>
    <row r="156" spans="1:6" x14ac:dyDescent="0.25">
      <c r="A156">
        <f t="shared" si="6"/>
        <v>13</v>
      </c>
      <c r="B156">
        <v>148</v>
      </c>
      <c r="C156" s="3">
        <f>PPMT($G$3,B156,$G$4,$E$2)</f>
        <v>-1034.1010785883957</v>
      </c>
      <c r="D156" s="3">
        <f>IPMT($G$3,B156,$G$4,$E$2)</f>
        <v>-152.08936152392118</v>
      </c>
      <c r="E156" s="3">
        <f>+C156+D156</f>
        <v>-1186.190440112317</v>
      </c>
      <c r="F156" s="3">
        <f>+F155+C156</f>
        <v>35467.345687152585</v>
      </c>
    </row>
    <row r="157" spans="1:6" x14ac:dyDescent="0.25">
      <c r="A157">
        <f t="shared" si="6"/>
        <v>13</v>
      </c>
      <c r="B157">
        <v>149</v>
      </c>
      <c r="C157" s="3">
        <f>PPMT($G$3,B157,$G$4,$E$2)</f>
        <v>-1038.4098330825141</v>
      </c>
      <c r="D157" s="3">
        <f>IPMT($G$3,B157,$G$4,$E$2)</f>
        <v>-147.78060702980289</v>
      </c>
      <c r="E157" s="3">
        <f>+C157+D157</f>
        <v>-1186.190440112317</v>
      </c>
      <c r="F157" s="3">
        <f>+F156+C157</f>
        <v>34428.93585407007</v>
      </c>
    </row>
    <row r="158" spans="1:6" x14ac:dyDescent="0.25">
      <c r="A158">
        <f t="shared" si="6"/>
        <v>13</v>
      </c>
      <c r="B158">
        <v>150</v>
      </c>
      <c r="C158" s="3">
        <f>PPMT($G$3,B158,$G$4,$E$2)</f>
        <v>-1042.7365407203579</v>
      </c>
      <c r="D158" s="3">
        <f>IPMT($G$3,B158,$G$4,$E$2)</f>
        <v>-143.45389939195911</v>
      </c>
      <c r="E158" s="3">
        <f>+C158+D158</f>
        <v>-1186.190440112317</v>
      </c>
      <c r="F158" s="3">
        <f>+F157+C158</f>
        <v>33386.199313349716</v>
      </c>
    </row>
    <row r="159" spans="1:6" x14ac:dyDescent="0.25">
      <c r="A159">
        <f t="shared" si="6"/>
        <v>13</v>
      </c>
      <c r="B159">
        <v>151</v>
      </c>
      <c r="C159" s="3">
        <f>PPMT($G$3,B159,$G$4,$E$2)</f>
        <v>-1047.0812763066926</v>
      </c>
      <c r="D159" s="3">
        <f>IPMT($G$3,B159,$G$4,$E$2)</f>
        <v>-139.10916380562426</v>
      </c>
      <c r="E159" s="3">
        <f>+C159+D159</f>
        <v>-1186.190440112317</v>
      </c>
      <c r="F159" s="3">
        <f>+F158+C159</f>
        <v>32339.118037043023</v>
      </c>
    </row>
    <row r="160" spans="1:6" x14ac:dyDescent="0.25">
      <c r="A160">
        <f t="shared" si="6"/>
        <v>13</v>
      </c>
      <c r="B160">
        <v>152</v>
      </c>
      <c r="C160" s="3">
        <f>PPMT($G$3,B160,$G$4,$E$2)</f>
        <v>-1051.4441149579707</v>
      </c>
      <c r="D160" s="3">
        <f>IPMT($G$3,B160,$G$4,$E$2)</f>
        <v>-134.74632515434641</v>
      </c>
      <c r="E160" s="3">
        <f>+C160+D160</f>
        <v>-1186.190440112317</v>
      </c>
      <c r="F160" s="3">
        <f>+F159+C160</f>
        <v>31287.67392208505</v>
      </c>
    </row>
    <row r="161" spans="1:6" x14ac:dyDescent="0.25">
      <c r="A161">
        <f t="shared" si="6"/>
        <v>13</v>
      </c>
      <c r="B161">
        <v>153</v>
      </c>
      <c r="C161" s="3">
        <f>PPMT($G$3,B161,$G$4,$E$2)</f>
        <v>-1055.8251321036287</v>
      </c>
      <c r="D161" s="3">
        <f>IPMT($G$3,B161,$G$4,$E$2)</f>
        <v>-130.36530800868817</v>
      </c>
      <c r="E161" s="3">
        <f>+C161+D161</f>
        <v>-1186.1904401123168</v>
      </c>
      <c r="F161" s="3">
        <f>+F160+C161</f>
        <v>30231.848789981421</v>
      </c>
    </row>
    <row r="162" spans="1:6" x14ac:dyDescent="0.25">
      <c r="A162">
        <f t="shared" si="6"/>
        <v>13</v>
      </c>
      <c r="B162">
        <v>154</v>
      </c>
      <c r="C162" s="3">
        <f>PPMT($G$3,B162,$G$4,$E$2)</f>
        <v>-1060.2244034873938</v>
      </c>
      <c r="D162" s="3">
        <f>IPMT($G$3,B162,$G$4,$E$2)</f>
        <v>-125.96603662492305</v>
      </c>
      <c r="E162" s="3">
        <f>+C162+D162</f>
        <v>-1186.190440112317</v>
      </c>
      <c r="F162" s="3">
        <f>+F161+C162</f>
        <v>29171.624386494026</v>
      </c>
    </row>
    <row r="163" spans="1:6" x14ac:dyDescent="0.25">
      <c r="A163">
        <f t="shared" si="6"/>
        <v>13</v>
      </c>
      <c r="B163">
        <v>155</v>
      </c>
      <c r="C163" s="3">
        <f>PPMT($G$3,B163,$G$4,$E$2)</f>
        <v>-1064.6420051685914</v>
      </c>
      <c r="D163" s="3">
        <f>IPMT($G$3,B163,$G$4,$E$2)</f>
        <v>-121.54843494372557</v>
      </c>
      <c r="E163" s="3">
        <f>+C163+D163</f>
        <v>-1186.190440112317</v>
      </c>
      <c r="F163" s="3">
        <f>+F162+C163</f>
        <v>28106.982381325433</v>
      </c>
    </row>
    <row r="164" spans="1:6" x14ac:dyDescent="0.25">
      <c r="A164">
        <f t="shared" si="6"/>
        <v>13</v>
      </c>
      <c r="B164">
        <v>156</v>
      </c>
      <c r="C164" s="3">
        <f>PPMT($G$3,B164,$G$4,$E$2)</f>
        <v>-1069.0780135234606</v>
      </c>
      <c r="D164" s="3">
        <f>IPMT($G$3,B164,$G$4,$E$2)</f>
        <v>-117.11242658885647</v>
      </c>
      <c r="E164" s="3">
        <f>+C164+D164</f>
        <v>-1186.190440112317</v>
      </c>
      <c r="F164" s="3">
        <f>+F163+C164</f>
        <v>27037.904367801973</v>
      </c>
    </row>
    <row r="165" spans="1:6" x14ac:dyDescent="0.25">
      <c r="A165">
        <f t="shared" si="6"/>
        <v>14</v>
      </c>
      <c r="B165">
        <v>157</v>
      </c>
      <c r="C165" s="3">
        <f>PPMT($G$3,B165,$G$4,$E$2)</f>
        <v>-1073.532505246475</v>
      </c>
      <c r="D165" s="3">
        <f>IPMT($G$3,B165,$G$4,$E$2)</f>
        <v>-112.65793486584204</v>
      </c>
      <c r="E165" s="3">
        <f>+C165+D165</f>
        <v>-1186.190440112317</v>
      </c>
      <c r="F165" s="3">
        <f>+F164+C165</f>
        <v>25964.371862555498</v>
      </c>
    </row>
    <row r="166" spans="1:6" x14ac:dyDescent="0.25">
      <c r="A166">
        <f t="shared" si="6"/>
        <v>14</v>
      </c>
      <c r="B166">
        <v>158</v>
      </c>
      <c r="C166" s="3">
        <f>PPMT($G$3,B166,$G$4,$E$2)</f>
        <v>-1078.0055573516686</v>
      </c>
      <c r="D166" s="3">
        <f>IPMT($G$3,B166,$G$4,$E$2)</f>
        <v>-108.18488276064839</v>
      </c>
      <c r="E166" s="3">
        <f>+C166+D166</f>
        <v>-1186.190440112317</v>
      </c>
      <c r="F166" s="3">
        <f>+F165+C166</f>
        <v>24886.366305203828</v>
      </c>
    </row>
    <row r="167" spans="1:6" x14ac:dyDescent="0.25">
      <c r="A167">
        <f t="shared" si="6"/>
        <v>14</v>
      </c>
      <c r="B167">
        <v>159</v>
      </c>
      <c r="C167" s="3">
        <f>PPMT($G$3,B167,$G$4,$E$2)</f>
        <v>-1082.4972471739673</v>
      </c>
      <c r="D167" s="3">
        <f>IPMT($G$3,B167,$G$4,$E$2)</f>
        <v>-103.69319293834977</v>
      </c>
      <c r="E167" s="3">
        <f>+C167+D167</f>
        <v>-1186.190440112317</v>
      </c>
      <c r="F167" s="3">
        <f>+F166+C167</f>
        <v>23803.869058029861</v>
      </c>
    </row>
    <row r="168" spans="1:6" x14ac:dyDescent="0.25">
      <c r="A168">
        <f t="shared" si="6"/>
        <v>14</v>
      </c>
      <c r="B168">
        <v>160</v>
      </c>
      <c r="C168" s="3">
        <f>PPMT($G$3,B168,$G$4,$E$2)</f>
        <v>-1087.0076523705254</v>
      </c>
      <c r="D168" s="3">
        <f>IPMT($G$3,B168,$G$4,$E$2)</f>
        <v>-99.182787741791586</v>
      </c>
      <c r="E168" s="3">
        <f>+C168+D168</f>
        <v>-1186.190440112317</v>
      </c>
      <c r="F168" s="3">
        <f>+F167+C168</f>
        <v>22716.861405659336</v>
      </c>
    </row>
    <row r="169" spans="1:6" x14ac:dyDescent="0.25">
      <c r="A169">
        <f t="shared" si="6"/>
        <v>14</v>
      </c>
      <c r="B169">
        <v>161</v>
      </c>
      <c r="C169" s="3">
        <f>PPMT($G$3,B169,$G$4,$E$2)</f>
        <v>-1091.5368509220691</v>
      </c>
      <c r="D169" s="3">
        <f>IPMT($G$3,B169,$G$4,$E$2)</f>
        <v>-94.653589190247715</v>
      </c>
      <c r="E169" s="3">
        <f>+C169+D169</f>
        <v>-1186.1904401123168</v>
      </c>
      <c r="F169" s="3">
        <f>+F168+C169</f>
        <v>21625.324554737268</v>
      </c>
    </row>
    <row r="170" spans="1:6" x14ac:dyDescent="0.25">
      <c r="A170">
        <f t="shared" si="6"/>
        <v>14</v>
      </c>
      <c r="B170">
        <v>162</v>
      </c>
      <c r="C170" s="3">
        <f>PPMT($G$3,B170,$G$4,$E$2)</f>
        <v>-1096.0849211342445</v>
      </c>
      <c r="D170" s="3">
        <f>IPMT($G$3,B170,$G$4,$E$2)</f>
        <v>-90.105518978072439</v>
      </c>
      <c r="E170" s="3">
        <f>+C170+D170</f>
        <v>-1186.190440112317</v>
      </c>
      <c r="F170" s="3">
        <f>+F169+C170</f>
        <v>20529.239633603025</v>
      </c>
    </row>
    <row r="171" spans="1:6" x14ac:dyDescent="0.25">
      <c r="A171">
        <f t="shared" si="6"/>
        <v>14</v>
      </c>
      <c r="B171">
        <v>163</v>
      </c>
      <c r="C171" s="3">
        <f>PPMT($G$3,B171,$G$4,$E$2)</f>
        <v>-1100.6519416389706</v>
      </c>
      <c r="D171" s="3">
        <f>IPMT($G$3,B171,$G$4,$E$2)</f>
        <v>-85.538498473346408</v>
      </c>
      <c r="E171" s="3">
        <f>+C171+D171</f>
        <v>-1186.190440112317</v>
      </c>
      <c r="F171" s="3">
        <f>+F170+C171</f>
        <v>19428.587691964054</v>
      </c>
    </row>
    <row r="172" spans="1:6" x14ac:dyDescent="0.25">
      <c r="A172">
        <f t="shared" si="6"/>
        <v>14</v>
      </c>
      <c r="B172">
        <v>164</v>
      </c>
      <c r="C172" s="3">
        <f>PPMT($G$3,B172,$G$4,$E$2)</f>
        <v>-1105.2379913957996</v>
      </c>
      <c r="D172" s="3">
        <f>IPMT($G$3,B172,$G$4,$E$2)</f>
        <v>-80.952448716517381</v>
      </c>
      <c r="E172" s="3">
        <f>+C172+D172</f>
        <v>-1186.190440112317</v>
      </c>
      <c r="F172" s="3">
        <f>+F171+C172</f>
        <v>18323.349700568255</v>
      </c>
    </row>
    <row r="173" spans="1:6" x14ac:dyDescent="0.25">
      <c r="A173">
        <f t="shared" si="6"/>
        <v>14</v>
      </c>
      <c r="B173">
        <v>165</v>
      </c>
      <c r="C173" s="3">
        <f>PPMT($G$3,B173,$G$4,$E$2)</f>
        <v>-1109.8431496932822</v>
      </c>
      <c r="D173" s="3">
        <f>IPMT($G$3,B173,$G$4,$E$2)</f>
        <v>-76.347290419034877</v>
      </c>
      <c r="E173" s="3">
        <f>+C173+D173</f>
        <v>-1186.190440112317</v>
      </c>
      <c r="F173" s="3">
        <f>+F172+C173</f>
        <v>17213.506550874972</v>
      </c>
    </row>
    <row r="174" spans="1:6" x14ac:dyDescent="0.25">
      <c r="A174">
        <f t="shared" si="6"/>
        <v>14</v>
      </c>
      <c r="B174">
        <v>166</v>
      </c>
      <c r="C174" s="3">
        <f>PPMT($G$3,B174,$G$4,$E$2)</f>
        <v>-1114.4674961503374</v>
      </c>
      <c r="D174" s="3">
        <f>IPMT($G$3,B174,$G$4,$E$2)</f>
        <v>-71.722943961979539</v>
      </c>
      <c r="E174" s="3">
        <f>+C174+D174</f>
        <v>-1186.190440112317</v>
      </c>
      <c r="F174" s="3">
        <f>+F173+C174</f>
        <v>16099.039054724635</v>
      </c>
    </row>
    <row r="175" spans="1:6" x14ac:dyDescent="0.25">
      <c r="A175">
        <f t="shared" si="6"/>
        <v>14</v>
      </c>
      <c r="B175">
        <v>167</v>
      </c>
      <c r="C175" s="3">
        <f>PPMT($G$3,B175,$G$4,$E$2)</f>
        <v>-1119.1111107176305</v>
      </c>
      <c r="D175" s="3">
        <f>IPMT($G$3,B175,$G$4,$E$2)</f>
        <v>-67.079329394686468</v>
      </c>
      <c r="E175" s="3">
        <f>+C175+D175</f>
        <v>-1186.190440112317</v>
      </c>
      <c r="F175" s="3">
        <f>+F174+C175</f>
        <v>14979.927944007004</v>
      </c>
    </row>
    <row r="176" spans="1:6" x14ac:dyDescent="0.25">
      <c r="A176">
        <f t="shared" si="6"/>
        <v>14</v>
      </c>
      <c r="B176">
        <v>168</v>
      </c>
      <c r="C176" s="3">
        <f>PPMT($G$3,B176,$G$4,$E$2)</f>
        <v>-1123.774073678954</v>
      </c>
      <c r="D176" s="3">
        <f>IPMT($G$3,B176,$G$4,$E$2)</f>
        <v>-62.416366433363002</v>
      </c>
      <c r="E176" s="3">
        <f>+C176+D176</f>
        <v>-1186.190440112317</v>
      </c>
      <c r="F176" s="3">
        <f>+F175+C176</f>
        <v>13856.153870328049</v>
      </c>
    </row>
    <row r="177" spans="1:6" x14ac:dyDescent="0.25">
      <c r="A177">
        <f t="shared" si="6"/>
        <v>15</v>
      </c>
      <c r="B177">
        <v>169</v>
      </c>
      <c r="C177" s="3">
        <f>PPMT($G$3,B177,$G$4,$E$2)</f>
        <v>-1128.4564656526163</v>
      </c>
      <c r="D177" s="3">
        <f>IPMT($G$3,B177,$G$4,$E$2)</f>
        <v>-57.733974459700697</v>
      </c>
      <c r="E177" s="3">
        <f>+C177+D177</f>
        <v>-1186.190440112317</v>
      </c>
      <c r="F177" s="3">
        <f>+F176+C177</f>
        <v>12727.697404675433</v>
      </c>
    </row>
    <row r="178" spans="1:6" x14ac:dyDescent="0.25">
      <c r="A178">
        <f t="shared" si="6"/>
        <v>15</v>
      </c>
      <c r="B178">
        <v>170</v>
      </c>
      <c r="C178" s="3">
        <f>PPMT($G$3,B178,$G$4,$E$2)</f>
        <v>-1133.1583675928355</v>
      </c>
      <c r="D178" s="3">
        <f>IPMT($G$3,B178,$G$4,$E$2)</f>
        <v>-53.032072519481467</v>
      </c>
      <c r="E178" s="3">
        <f>+C178+D178</f>
        <v>-1186.190440112317</v>
      </c>
      <c r="F178" s="3">
        <f>+F177+C178</f>
        <v>11594.539037082597</v>
      </c>
    </row>
    <row r="179" spans="1:6" x14ac:dyDescent="0.25">
      <c r="A179">
        <f t="shared" si="6"/>
        <v>15</v>
      </c>
      <c r="B179">
        <v>171</v>
      </c>
      <c r="C179" s="3">
        <f>PPMT($G$3,B179,$G$4,$E$2)</f>
        <v>-1137.8798607911388</v>
      </c>
      <c r="D179" s="3">
        <f>IPMT($G$3,B179,$G$4,$E$2)</f>
        <v>-48.310579321177983</v>
      </c>
      <c r="E179" s="3">
        <f>+C179+D179</f>
        <v>-1186.1904401123168</v>
      </c>
      <c r="F179" s="3">
        <f>+F178+C179</f>
        <v>10456.659176291458</v>
      </c>
    </row>
    <row r="180" spans="1:6" x14ac:dyDescent="0.25">
      <c r="A180">
        <f t="shared" si="6"/>
        <v>15</v>
      </c>
      <c r="B180">
        <v>172</v>
      </c>
      <c r="C180" s="3">
        <f>PPMT($G$3,B180,$G$4,$E$2)</f>
        <v>-1142.6210268777686</v>
      </c>
      <c r="D180" s="3">
        <f>IPMT($G$3,B180,$G$4,$E$2)</f>
        <v>-43.569413234548243</v>
      </c>
      <c r="E180" s="3">
        <f>+C180+D180</f>
        <v>-1186.1904401123168</v>
      </c>
      <c r="F180" s="3">
        <f>+F179+C180</f>
        <v>9314.0381494136891</v>
      </c>
    </row>
    <row r="181" spans="1:6" x14ac:dyDescent="0.25">
      <c r="A181">
        <f t="shared" si="6"/>
        <v>15</v>
      </c>
      <c r="B181">
        <v>173</v>
      </c>
      <c r="C181" s="3">
        <f>PPMT($G$3,B181,$G$4,$E$2)</f>
        <v>-1147.3819478230926</v>
      </c>
      <c r="D181" s="3">
        <f>IPMT($G$3,B181,$G$4,$E$2)</f>
        <v>-38.808492289224205</v>
      </c>
      <c r="E181" s="3">
        <f>+C181+D181</f>
        <v>-1186.1904401123168</v>
      </c>
      <c r="F181" s="3">
        <f>+F180+C181</f>
        <v>8166.6562015905965</v>
      </c>
    </row>
    <row r="182" spans="1:6" x14ac:dyDescent="0.25">
      <c r="A182">
        <f t="shared" si="6"/>
        <v>15</v>
      </c>
      <c r="B182">
        <v>174</v>
      </c>
      <c r="C182" s="3">
        <f>PPMT($G$3,B182,$G$4,$E$2)</f>
        <v>-1152.1627059390223</v>
      </c>
      <c r="D182" s="3">
        <f>IPMT($G$3,B182,$G$4,$E$2)</f>
        <v>-34.027734173294654</v>
      </c>
      <c r="E182" s="3">
        <f>+C182+D182</f>
        <v>-1186.190440112317</v>
      </c>
      <c r="F182" s="3">
        <f>+F181+C182</f>
        <v>7014.4934956515744</v>
      </c>
    </row>
    <row r="183" spans="1:6" x14ac:dyDescent="0.25">
      <c r="A183">
        <f t="shared" si="6"/>
        <v>15</v>
      </c>
      <c r="B183">
        <v>175</v>
      </c>
      <c r="C183" s="3">
        <f>PPMT($G$3,B183,$G$4,$E$2)</f>
        <v>-1156.9633838804348</v>
      </c>
      <c r="D183" s="3">
        <f>IPMT($G$3,B183,$G$4,$E$2)</f>
        <v>-29.227056231882059</v>
      </c>
      <c r="E183" s="3">
        <f>+C183+D183</f>
        <v>-1186.1904401123168</v>
      </c>
      <c r="F183" s="3">
        <f>+F182+C183</f>
        <v>5857.5301117711397</v>
      </c>
    </row>
    <row r="184" spans="1:6" x14ac:dyDescent="0.25">
      <c r="A184">
        <f t="shared" si="6"/>
        <v>15</v>
      </c>
      <c r="B184">
        <v>176</v>
      </c>
      <c r="C184" s="3">
        <f>PPMT($G$3,B184,$G$4,$E$2)</f>
        <v>-1161.7840646466034</v>
      </c>
      <c r="D184" s="3">
        <f>IPMT($G$3,B184,$G$4,$E$2)</f>
        <v>-24.406375465713577</v>
      </c>
      <c r="E184" s="3">
        <f>+C184+D184</f>
        <v>-1186.190440112317</v>
      </c>
      <c r="F184" s="3">
        <f>+F183+C184</f>
        <v>4695.7460471245358</v>
      </c>
    </row>
    <row r="185" spans="1:6" x14ac:dyDescent="0.25">
      <c r="A185">
        <f t="shared" si="6"/>
        <v>15</v>
      </c>
      <c r="B185">
        <v>177</v>
      </c>
      <c r="C185" s="3">
        <f>PPMT($G$3,B185,$G$4,$E$2)</f>
        <v>-1166.6248315826308</v>
      </c>
      <c r="D185" s="3">
        <f>IPMT($G$3,B185,$G$4,$E$2)</f>
        <v>-19.565608529686067</v>
      </c>
      <c r="E185" s="3">
        <f>+C185+D185</f>
        <v>-1186.1904401123168</v>
      </c>
      <c r="F185" s="3">
        <f>+F184+C185</f>
        <v>3529.1212155419053</v>
      </c>
    </row>
    <row r="186" spans="1:6" x14ac:dyDescent="0.25">
      <c r="A186">
        <f t="shared" si="6"/>
        <v>15</v>
      </c>
      <c r="B186">
        <v>178</v>
      </c>
      <c r="C186" s="3">
        <f>PPMT($G$3,B186,$G$4,$E$2)</f>
        <v>-1171.4857683808918</v>
      </c>
      <c r="D186" s="3">
        <f>IPMT($G$3,B186,$G$4,$E$2)</f>
        <v>-14.704671731425107</v>
      </c>
      <c r="E186" s="3">
        <f>+C186+D186</f>
        <v>-1186.190440112317</v>
      </c>
      <c r="F186" s="3">
        <f>+F185+C186</f>
        <v>2357.6354471610134</v>
      </c>
    </row>
    <row r="187" spans="1:6" x14ac:dyDescent="0.25">
      <c r="A187">
        <f t="shared" si="6"/>
        <v>15</v>
      </c>
      <c r="B187">
        <v>179</v>
      </c>
      <c r="C187" s="3">
        <f>PPMT($G$3,B187,$G$4,$E$2)</f>
        <v>-1176.3669590824791</v>
      </c>
      <c r="D187" s="3">
        <f>IPMT($G$3,B187,$G$4,$E$2)</f>
        <v>-9.8234810298380602</v>
      </c>
      <c r="E187" s="3">
        <f>+C187+D187</f>
        <v>-1186.1904401123172</v>
      </c>
      <c r="F187" s="3">
        <f>+F186+C187</f>
        <v>1181.2684880785343</v>
      </c>
    </row>
    <row r="188" spans="1:6" x14ac:dyDescent="0.25">
      <c r="A188">
        <f t="shared" si="6"/>
        <v>15</v>
      </c>
      <c r="B188">
        <v>180</v>
      </c>
      <c r="C188" s="3">
        <f>PPMT($G$3,B188,$G$4,$E$2)</f>
        <v>-1181.2684880786558</v>
      </c>
      <c r="D188" s="3">
        <f>IPMT($G$3,B188,$G$4,$E$2)</f>
        <v>-4.9219520336610643</v>
      </c>
      <c r="E188" s="3">
        <f>+C188+D188</f>
        <v>-1186.1904401123168</v>
      </c>
      <c r="F188" s="3">
        <f>+F187+C188</f>
        <v>-1.2141754268668592E-10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Mutuo 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</dc:creator>
  <cp:lastModifiedBy>AT</cp:lastModifiedBy>
  <dcterms:created xsi:type="dcterms:W3CDTF">2013-03-19T23:38:34Z</dcterms:created>
  <dcterms:modified xsi:type="dcterms:W3CDTF">2013-03-19T23:38:44Z</dcterms:modified>
</cp:coreProperties>
</file>